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AYH\Desktop\"/>
    </mc:Choice>
  </mc:AlternateContent>
  <xr:revisionPtr revIDLastSave="0" documentId="13_ncr:1_{C6BA26CD-5F99-453C-8131-49D955132304}" xr6:coauthVersionLast="47" xr6:coauthVersionMax="47" xr10:uidLastSave="{00000000-0000-0000-0000-000000000000}"/>
  <bookViews>
    <workbookView xWindow="-120" yWindow="-120" windowWidth="29040" windowHeight="15840" tabRatio="871" xr2:uid="{00000000-000D-0000-FFFF-FFFF00000000}"/>
  </bookViews>
  <sheets>
    <sheet name="Risk Değerlendirme Prosedürü" sheetId="3" r:id="rId1"/>
    <sheet name="Risk Analizi" sheetId="1" r:id="rId2"/>
    <sheet name="Fırsat Değerlendirme Prosedürü" sheetId="4" r:id="rId3"/>
    <sheet name="Fırsat Analizi" sheetId="2" r:id="rId4"/>
  </sheets>
  <definedNames>
    <definedName name="_xlnm.Print_Area" localSheetId="1">'Risk Analizi'!$B$3:$Q$5</definedName>
    <definedName name="_xlnm.Print_Titles" localSheetId="1">'Risk Analizi'!$5:$5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1" i="2" l="1"/>
  <c r="Q31" i="2" s="1"/>
  <c r="P30" i="2"/>
  <c r="Q30" i="2" s="1"/>
  <c r="P29" i="2"/>
  <c r="Q29" i="2" s="1"/>
  <c r="P28" i="2"/>
  <c r="Q28" i="2" s="1"/>
  <c r="P27" i="2"/>
  <c r="Q27" i="2" s="1"/>
  <c r="P25" i="2"/>
  <c r="Q25" i="2" s="1"/>
  <c r="P24" i="2"/>
  <c r="Q24" i="2" s="1"/>
  <c r="P23" i="2"/>
  <c r="Q23" i="2" s="1"/>
  <c r="P21" i="2"/>
  <c r="Q21" i="2" s="1"/>
  <c r="P20" i="2"/>
  <c r="Q20" i="2" s="1"/>
  <c r="P19" i="2"/>
  <c r="Q19" i="2" s="1"/>
  <c r="P18" i="2"/>
  <c r="Q18" i="2" s="1"/>
  <c r="P16" i="2"/>
  <c r="Q16" i="2" s="1"/>
  <c r="P15" i="2"/>
  <c r="Q15" i="2" s="1"/>
  <c r="P14" i="2"/>
  <c r="Q14" i="2" s="1"/>
  <c r="P13" i="2"/>
  <c r="Q13" i="2" s="1"/>
  <c r="P12" i="2"/>
  <c r="Q12" i="2" s="1"/>
  <c r="P8" i="2"/>
  <c r="Q8" i="2" s="1"/>
  <c r="P9" i="2"/>
  <c r="Q9" i="2" s="1"/>
  <c r="P10" i="2"/>
  <c r="Q10" i="2" s="1"/>
  <c r="P7" i="2"/>
  <c r="P34" i="1"/>
  <c r="Q34" i="1"/>
  <c r="P35" i="1"/>
  <c r="Q35" i="1"/>
  <c r="P36" i="1"/>
  <c r="Q36" i="1"/>
  <c r="P37" i="1"/>
  <c r="Q37" i="1"/>
  <c r="P38" i="1"/>
  <c r="Q38" i="1"/>
  <c r="P39" i="1"/>
  <c r="Q39" i="1"/>
  <c r="P40" i="1"/>
  <c r="Q40" i="1"/>
  <c r="P41" i="1"/>
  <c r="Q41" i="1"/>
  <c r="P42" i="1"/>
  <c r="Q42" i="1"/>
  <c r="P33" i="1"/>
  <c r="Q33" i="1"/>
  <c r="H42" i="1"/>
  <c r="I42" i="1"/>
  <c r="P26" i="1"/>
  <c r="Q26" i="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23" i="1"/>
  <c r="I23" i="1" s="1"/>
  <c r="H24" i="1"/>
  <c r="I24" i="1" s="1"/>
  <c r="H26" i="1"/>
  <c r="I26" i="1" s="1"/>
  <c r="H7" i="2"/>
  <c r="H31" i="2"/>
  <c r="I31" i="2" s="1"/>
  <c r="H30" i="2"/>
  <c r="I30" i="2" s="1"/>
  <c r="H29" i="2"/>
  <c r="I29" i="2" s="1"/>
  <c r="H28" i="2"/>
  <c r="I28" i="2" s="1"/>
  <c r="H27" i="2"/>
  <c r="I27" i="2" s="1"/>
  <c r="H7" i="1"/>
  <c r="I7" i="1" s="1"/>
  <c r="P11" i="1" l="1"/>
  <c r="Q11" i="1" s="1"/>
  <c r="P10" i="1"/>
  <c r="Q10" i="1" s="1"/>
  <c r="P9" i="1"/>
  <c r="Q9" i="1" s="1"/>
  <c r="P8" i="1"/>
  <c r="Q8" i="1" s="1"/>
  <c r="P7" i="1"/>
  <c r="P20" i="1"/>
  <c r="Q20" i="1" s="1"/>
  <c r="P19" i="1"/>
  <c r="P18" i="1"/>
  <c r="Q18" i="1" s="1"/>
  <c r="P17" i="1"/>
  <c r="P16" i="1"/>
  <c r="Q16" i="1" s="1"/>
  <c r="P15" i="1"/>
  <c r="Q15" i="1" s="1"/>
  <c r="P14" i="1"/>
  <c r="Q14" i="1" s="1"/>
  <c r="P13" i="1"/>
  <c r="P25" i="1"/>
  <c r="Q25" i="1" s="1"/>
  <c r="P24" i="1"/>
  <c r="P23" i="1"/>
  <c r="Q23" i="1" s="1"/>
  <c r="P22" i="1"/>
  <c r="Q22" i="1" s="1"/>
  <c r="P30" i="1"/>
  <c r="Q30" i="1" s="1"/>
  <c r="P29" i="1"/>
  <c r="Q29" i="1" s="1"/>
  <c r="P28" i="1"/>
  <c r="Q28" i="1" s="1"/>
  <c r="P32" i="1"/>
  <c r="Q32" i="1" s="1"/>
  <c r="P31" i="1"/>
  <c r="Q31" i="1" s="1"/>
  <c r="H25" i="2"/>
  <c r="I25" i="2" s="1"/>
  <c r="H24" i="2"/>
  <c r="I24" i="2" s="1"/>
  <c r="H23" i="2"/>
  <c r="I23" i="2" s="1"/>
  <c r="H21" i="2"/>
  <c r="I21" i="2" s="1"/>
  <c r="H20" i="2"/>
  <c r="I20" i="2" s="1"/>
  <c r="H19" i="2"/>
  <c r="I19" i="2" s="1"/>
  <c r="H18" i="2"/>
  <c r="I18" i="2" s="1"/>
  <c r="H16" i="2"/>
  <c r="I16" i="2" s="1"/>
  <c r="H15" i="2"/>
  <c r="I15" i="2" s="1"/>
  <c r="H14" i="2"/>
  <c r="I14" i="2" s="1"/>
  <c r="H13" i="2"/>
  <c r="I13" i="2" s="1"/>
  <c r="H12" i="2"/>
  <c r="I12" i="2" s="1"/>
  <c r="H10" i="2"/>
  <c r="I10" i="2" s="1"/>
  <c r="H9" i="2"/>
  <c r="I9" i="2" s="1"/>
  <c r="H8" i="2"/>
  <c r="I8" i="2" s="1"/>
  <c r="Q19" i="1"/>
  <c r="Q17" i="1"/>
  <c r="Q13" i="1"/>
  <c r="H8" i="1"/>
  <c r="I8" i="1" s="1"/>
  <c r="H9" i="1"/>
  <c r="I9" i="1" s="1"/>
  <c r="H10" i="1"/>
  <c r="I10" i="1" s="1"/>
  <c r="H11" i="1"/>
  <c r="I11" i="1" s="1"/>
  <c r="H13" i="1"/>
  <c r="I13" i="1" s="1"/>
  <c r="H14" i="1"/>
  <c r="I14" i="1" s="1"/>
  <c r="H15" i="1"/>
  <c r="I15" i="1" s="1"/>
  <c r="H16" i="1"/>
  <c r="I16" i="1" s="1"/>
  <c r="H17" i="1"/>
  <c r="I17" i="1" s="1"/>
  <c r="H18" i="1"/>
  <c r="I18" i="1" s="1"/>
  <c r="H19" i="1"/>
  <c r="I19" i="1" s="1"/>
  <c r="H20" i="1"/>
  <c r="I20" i="1" s="1"/>
  <c r="H22" i="1"/>
  <c r="I22" i="1" s="1"/>
  <c r="H25" i="1"/>
  <c r="I25" i="1" s="1"/>
  <c r="Q7" i="2"/>
  <c r="Q51" i="2"/>
  <c r="Q50" i="2"/>
  <c r="Q49" i="2"/>
  <c r="Q48" i="2"/>
  <c r="Q47" i="2"/>
  <c r="Q46" i="2"/>
  <c r="Q45" i="2"/>
  <c r="Q44" i="2"/>
  <c r="Q43" i="2"/>
  <c r="Q42" i="2"/>
  <c r="Q41" i="2"/>
  <c r="Q40" i="2"/>
  <c r="Q39" i="2"/>
  <c r="Q38" i="2"/>
  <c r="Q37" i="2"/>
  <c r="Q36" i="2"/>
  <c r="Q35" i="2"/>
  <c r="Q34" i="2"/>
  <c r="Q33" i="2"/>
  <c r="Q32" i="2"/>
  <c r="I51" i="2"/>
  <c r="I50" i="2"/>
  <c r="I49" i="2"/>
  <c r="I48" i="2"/>
  <c r="I47" i="2"/>
  <c r="I46" i="2"/>
  <c r="I45" i="2"/>
  <c r="I44" i="2"/>
  <c r="I43" i="2"/>
  <c r="I42" i="2"/>
  <c r="I41" i="2"/>
  <c r="I40" i="2"/>
  <c r="I39" i="2"/>
  <c r="I38" i="2"/>
  <c r="I37" i="2"/>
  <c r="I36" i="2"/>
  <c r="I35" i="2"/>
  <c r="I34" i="2"/>
  <c r="I33" i="2"/>
  <c r="I32" i="2"/>
  <c r="I7" i="2"/>
  <c r="Q7" i="1" l="1"/>
</calcChain>
</file>

<file path=xl/sharedStrings.xml><?xml version="1.0" encoding="utf-8"?>
<sst xmlns="http://schemas.openxmlformats.org/spreadsheetml/2006/main" count="506" uniqueCount="248">
  <si>
    <t>NO</t>
  </si>
  <si>
    <t>OLASILIK</t>
  </si>
  <si>
    <t>RİSK DEĞERİ</t>
  </si>
  <si>
    <t>KONTROL/ÖNLEME UYGULAMALARI</t>
  </si>
  <si>
    <t>RİSK GRUBU</t>
  </si>
  <si>
    <t>RİSK</t>
  </si>
  <si>
    <t>İLGİLİ TARAF</t>
  </si>
  <si>
    <t>OLASI SONUÇ</t>
  </si>
  <si>
    <t>FAALİYET/SÜREÇ</t>
  </si>
  <si>
    <t>ETKİ</t>
  </si>
  <si>
    <t>GÜNCELLENEN</t>
  </si>
  <si>
    <t>MEVCUT</t>
  </si>
  <si>
    <t>ÖNLEM ALINMASINDAN SORUMLU</t>
  </si>
  <si>
    <t>Yayın Tarihi</t>
  </si>
  <si>
    <t>Revizyon Tarihi /No</t>
  </si>
  <si>
    <t>H.6.1-D.01</t>
  </si>
  <si>
    <t>Doküman Kodu ve No</t>
  </si>
  <si>
    <t xml:space="preserve"> GENEL KALİTE FIRSAT DEĞERLENDİRME TABLOSU</t>
  </si>
  <si>
    <t>FIRSAT DEĞERİ</t>
  </si>
  <si>
    <t>FIRSAT GRUBU</t>
  </si>
  <si>
    <t>KONTROL/FIRSAT UYGULAMALARI</t>
  </si>
  <si>
    <t>FIRSATLARIN DEĞERLENDİRMESİNDEN SORUMLU</t>
  </si>
  <si>
    <t>21.01.2026/01</t>
  </si>
  <si>
    <t>2.Eğitim-Öğretim</t>
  </si>
  <si>
    <t>FIRSAT</t>
  </si>
  <si>
    <t>DEĞİŞİKLİK NEDENİ</t>
  </si>
  <si>
    <t>TERMİN (Revizyon Tarihi)</t>
  </si>
  <si>
    <t>İdari ve İnsan Kaynakları Yönetim Süreçleri</t>
  </si>
  <si>
    <t>İdari personel sirkülasyonu ve kurumsal hafıza kaybı.</t>
  </si>
  <si>
    <t>İdari Personel</t>
  </si>
  <si>
    <t>İş süreçlerinde aksama ve dokümantasyon hataları.</t>
  </si>
  <si>
    <t>Kalite Güvencesi ve Kurumsal Yönetim Süreçleri</t>
  </si>
  <si>
    <t>Kalite güvence sistemine dair personelin eğitim konusunda yetersiz olması</t>
  </si>
  <si>
    <t>Akademik / İdari Personel</t>
  </si>
  <si>
    <t>Akreditasyon ve değerlendirme süreçlerinde veri toplama güçlüğü, kanıt eksikliği.</t>
  </si>
  <si>
    <t>Mezun olacak öğrencilerin mezuniyet tarihi veya döneminin yanlış girilmesi</t>
  </si>
  <si>
    <t>Sınav tarihlerinin zamanında ilan edilmesi için hocalarla iletişime geçilmemesi</t>
  </si>
  <si>
    <t>Birim personellerinin elde olmayan nedenlerle görevlerine gelememeleri sonucu hizmet verilememesi</t>
  </si>
  <si>
    <t>Müdür, Yönetim Kurulu</t>
  </si>
  <si>
    <t>MYO Sekreteri</t>
  </si>
  <si>
    <t>Mezun İşlemlerinde hata yapılması (tarihi, dönemi vb.)</t>
  </si>
  <si>
    <t>Sınav sonuçlarının zamanında duyurulamaması</t>
  </si>
  <si>
    <t>İşlerin aksaması personel eksikliği</t>
  </si>
  <si>
    <t>Mevcut görev tanımlarının güncelliğinin sağlanması, iş akış şemalarının oluşturulması ve kurumsal arşiv standardizasyonunun oluşturulması</t>
  </si>
  <si>
    <t>Birim içi periyodik kalite eğitimlerinin düzenlenmesi, PUKÖ döngüsü bilgilendirme toplantılarının yapılması.</t>
  </si>
  <si>
    <t>Yönetim Kurulu Kararı ile mezuniyet dönemi veya tarihinin güncellenmesi</t>
  </si>
  <si>
    <t>Son tarihlerin duyuru ile bildirilmesi</t>
  </si>
  <si>
    <t>Diğer personellerin, ilgili birim işlerini asgari seviyede yürütebilmesi için gerekli eğitim Birimlerin Yönetmelik-Yönergeye uygun davranması konusunda bilgilendirilmesi.</t>
  </si>
  <si>
    <t>Kalite Temsilcisi</t>
  </si>
  <si>
    <t>MYO sekreteri</t>
  </si>
  <si>
    <t>Uygulamalı Eğitim ve Laboratuvar Kaynaklarının Yönetimi</t>
  </si>
  <si>
    <t>Laboratuvar sarf malzeme ve teknik cihaz yetersizliği (Ör: Paramedik mankenleri).</t>
  </si>
  <si>
    <t>Öğrenci</t>
  </si>
  <si>
    <t>Uygulamalı eğitim çıktılarının beklenen düzeyde olmaması.</t>
  </si>
  <si>
    <t>Staj ve İşletmede Mesleki Eğitim (Uygulama) Süreçleri</t>
  </si>
  <si>
    <t>Yaz stajı kontenjan yetersizliği ve staj denetimlerindeki zorluklar.</t>
  </si>
  <si>
    <t>Öğrenci / Dış Paydaş</t>
  </si>
  <si>
    <t>Öğrenci mezuniyetlerinin gecikmesi ve paydaş memnuniyetsizliği.</t>
  </si>
  <si>
    <t>Gerektiğinde stajyeri kabul etmeyen işletme, kurum ile temasa geçilmemesi,</t>
  </si>
  <si>
    <t>Öğrencinin staj yeri bulamaması</t>
  </si>
  <si>
    <t>Eğitim Öğretim Faaliyetleri</t>
  </si>
  <si>
    <t>Akademik takvimde belirlenen sürelerde sınav tarihlerinin duyurulamaması</t>
  </si>
  <si>
    <t>Sınavların zamanında başlamaması ve hazırlık için öğrencilere yeterince zaman tanınmaması</t>
  </si>
  <si>
    <t>4</t>
  </si>
  <si>
    <t>5</t>
  </si>
  <si>
    <t>3</t>
  </si>
  <si>
    <t>Derslikte, yeterli ve işlevsel materyalin bulunamaması (Teknolojik cihaz vb.)</t>
  </si>
  <si>
    <t>Derslerin amacına uygun yapılamaması</t>
  </si>
  <si>
    <t>Sonraki sınavlara hazırlık için öğrencilere yeterince zaman tanınmaması</t>
  </si>
  <si>
    <t>2</t>
  </si>
  <si>
    <t>Danışman onaylarının zamanında yapılamaması</t>
  </si>
  <si>
    <t>Derslerin belirsizliği Öğrenci Mağduriyeti</t>
  </si>
  <si>
    <t>Ders kayıt onay işlemlerinin akademik takvimde belirtilen tarihlerde yapılamaması</t>
  </si>
  <si>
    <t>Akademik / İdari Personel / Öğrenci</t>
  </si>
  <si>
    <t>Derslerin zamanında başlamaması Öğrenci Mağduriyeti</t>
  </si>
  <si>
    <t>Dış paydaş ile simülasyon ve uygulama protokollerinin yapılması.</t>
  </si>
  <si>
    <t>Bölüm Başkanları</t>
  </si>
  <si>
    <t>Staj Koordinatörlüğü tarafından yeni uygulama alanlarının tespiti ve protokollerin güncellenmesi.</t>
  </si>
  <si>
    <t>Dış paydaşlar ile sürekli iletişimde olmak Öğrencinin staj yeri bulmasında yardımcı olunması, staj protokolleri yapılması</t>
  </si>
  <si>
    <t>Staj Komisyonu</t>
  </si>
  <si>
    <t>Gerekli görevlendirmelerin zamanında yapılarak sınav takviminin zamanında duyurulması</t>
  </si>
  <si>
    <t>Programlardan materyal ile ilgili gelen taleplerin değerlendirilerek kurum içi tahsisi</t>
  </si>
  <si>
    <t>Sınav sonuçlarının zamanında ilan edilmesi için hocalara iletişime geçilmesi</t>
  </si>
  <si>
    <t>Sorumlu danışman öğretim elemanı ile iletişime geçilmesi</t>
  </si>
  <si>
    <t>Sorumlu öğrenci ve danışman öğretim elemanı ile iletişime geçilmesi</t>
  </si>
  <si>
    <t>Bilimsel Araştırma, Geliştirme ve Proje Yönetim Süreçleri</t>
  </si>
  <si>
    <t>Akademik personelin ders yükü yoğunluğu nedeniyle bilimsel araştırma ve proje yazımına zaman ayıramaması.</t>
  </si>
  <si>
    <t>Akademik Personel</t>
  </si>
  <si>
    <t>Birimin bilimsel araştırma ve yayın performansında düşüş.</t>
  </si>
  <si>
    <t>Proje fonlarının yetersizliği veya sürekliliğinin sağlanamaması</t>
  </si>
  <si>
    <t>Yeterince proje yürütülmemesi</t>
  </si>
  <si>
    <t>TÜBİTAK / AB projelerinde düşük kabul oranları</t>
  </si>
  <si>
    <t>Onaylanan proje sayısında düşüş</t>
  </si>
  <si>
    <t>Laboratuvar altyapısının yetersizliği</t>
  </si>
  <si>
    <t>Alt yapı Eksikliği nedeniyle düşük üretkenlik</t>
  </si>
  <si>
    <t>Araştırma ekiplerinde sürekliliğin sağlanamaması</t>
  </si>
  <si>
    <t>Bilimsel çalışma ve proje teslim sürelerinin uzaması</t>
  </si>
  <si>
    <t>Ders programlarında bilimsel çalışma üreten ve proje yürüten öğretim elemanlarına belirli günler tahsis edilmesi.</t>
  </si>
  <si>
    <t>Yönetim</t>
  </si>
  <si>
    <t>Diğer fonlar araştırılmalı ve yerel kaynaklar aktive edilmeli</t>
  </si>
  <si>
    <t>Başvuru sayısı artırılmalı ve daha nitelikli projeler ortaya konulmalıdır</t>
  </si>
  <si>
    <t>Altyapıya önem verilmeli ve ihtiyaçlar temin edilmeli</t>
  </si>
  <si>
    <t>Birlikte çalışma yapabilecek araştırma ekiplerinin oluşturulması ve var olan ekiplerin güncellenmesi</t>
  </si>
  <si>
    <t>Toplumsal Katkı Faaliyetlerinin Yönetimi ve Dış Paydaş İlişkileri</t>
  </si>
  <si>
    <t>Dış paydaşların (STK, Yerel Yönetim, Kamu kurumları) süreçlere katılım motivasyonunun kurumsal plan eksikliği nedeniyle sınırlı kalması.</t>
  </si>
  <si>
    <t>Dış Paydaşlar</t>
  </si>
  <si>
    <t>Üniversite-Şehir bütünleşmesinin kurumsal düzeyde maksimize edilememesi.</t>
  </si>
  <si>
    <t>Üniversite–kamu–özel sektör işbirliğinin zayıf kalması</t>
  </si>
  <si>
    <t>Dış Paydaşlar/Yönetim</t>
  </si>
  <si>
    <t>Proje ve akademik faaliyet sayılarında düşüş</t>
  </si>
  <si>
    <t>Paydaş beklentilerinin doğru analiz edilememesi</t>
  </si>
  <si>
    <t>İletişim sorunları</t>
  </si>
  <si>
    <t>Toplumsal direnç veya güven eksikliği</t>
  </si>
  <si>
    <t>Üniversite imajının zayıflaması</t>
  </si>
  <si>
    <t>Başarısız projelerin kurumsal itibarı zedelemesi</t>
  </si>
  <si>
    <t>Halk ve kurumlarla ilişkilerin zayıflaması</t>
  </si>
  <si>
    <t>Nitelikli proje yazma ve yürütme kapasitesinin sınırlı olması</t>
  </si>
  <si>
    <t>Düşük sayıda proje üretimi</t>
  </si>
  <si>
    <t>Bölgesel Kalkınma Odaklı Sektörel İzleme ve Mezun Kariyer Planlama Süreçleri</t>
  </si>
  <si>
    <t>KPSS atama puanlarındaki artış ve kadro kısıtı.</t>
  </si>
  <si>
    <t>Mezunlar</t>
  </si>
  <si>
    <t>Mezun istihdam oranlarının hedeflerin altında kalması.</t>
  </si>
  <si>
    <t>Program müfredatının sektörel ihtiyaçlara uyumlu olmaması</t>
  </si>
  <si>
    <t>Mezun başarılarının, etkinliklerin ve akademik başarıların yeterince duyurulmaması</t>
  </si>
  <si>
    <t>Motivasyon ve eğitim beklentilerin karşılanmaması</t>
  </si>
  <si>
    <t>Üniversite-sanayi işbirliğinin zayıf olması</t>
  </si>
  <si>
    <t>Proje sayılarının düşmesi</t>
  </si>
  <si>
    <t>Ar-Ge kültürünün yeterince gelişmemiş olması</t>
  </si>
  <si>
    <t>ARGE yatırımlarının düşmesi</t>
  </si>
  <si>
    <t>Bölgeden nitelikli insan kaynağı göçü (beyin göçü)</t>
  </si>
  <si>
    <t>Nitelikli çalışan sayısında azalma</t>
  </si>
  <si>
    <t>İşsizlik ve düşük gelir düzeyinin düşük olması</t>
  </si>
  <si>
    <t>Motivasyon düşüklüğü</t>
  </si>
  <si>
    <t>Kurumsallaşma eksikliği ve yönetim sorunlarının yüksekliği</t>
  </si>
  <si>
    <t>Nitelikli personel sürekliliğinin olmaması</t>
  </si>
  <si>
    <t>Dış paydaşlarla periyodik "Paydaş Odaklı Etkinlik Takvimi" oluşturulması.</t>
  </si>
  <si>
    <t>MYO Müd. / Kalite Komisyonu</t>
  </si>
  <si>
    <t>Dış paydaş toplantılarının sayısının artırılması</t>
  </si>
  <si>
    <t>Tanıtım ve bilgilendirme toplantılarının sayısının artırılması</t>
  </si>
  <si>
    <t>Proje eğitimi sayılarının artırılması</t>
  </si>
  <si>
    <t>Mezunlara yönelik DGS danışmanlığı ve özel sektör iş fırsatları seminerleri.</t>
  </si>
  <si>
    <t>Danışma kurullarından görüş alınarak müfredatın sektörle uyumlu hale getirilmesinin sağlanması.</t>
  </si>
  <si>
    <t>Başarı ve etkinliklerin görünürlüğü için sosyal medya ve web platformlarında düzenli ve planlı paylaşım yapılması,</t>
  </si>
  <si>
    <t>Bilgilendirme ve iletişim toplantılarının sayısının artırılması</t>
  </si>
  <si>
    <t>Bilgilendirme ve eğitim toplantılarının artırılması</t>
  </si>
  <si>
    <t>Eğitime ağırlık verilmeli yeni imkanlar yaratılmalıdır</t>
  </si>
  <si>
    <t>Tarafların görüşleri alınarak bu sorunun giderilmesi için görüşmelere ağırlık verilmeli</t>
  </si>
  <si>
    <t>Eğitim ve kurumsallık (kalite süreçleri, akreditasyon vb.) çalışmalarının artırılması</t>
  </si>
  <si>
    <t>MYO Yönetimi / Paydaşlar</t>
  </si>
  <si>
    <t>TEKNİK BİLİMLER MESLEK YÜKSEKOKULU KALİTE RİSK DEĞERLENDİRME TABLOSU</t>
  </si>
  <si>
    <t xml:space="preserve">1. Liderlik, Kalite ve Yönetim </t>
  </si>
  <si>
    <t>3. Araştırma-Geliştirme</t>
  </si>
  <si>
    <t>4. Toplumsal Katkı</t>
  </si>
  <si>
    <t>5. Bölgesel ve Sektörel Riskler</t>
  </si>
  <si>
    <t>Öğrencilerin sosyal sorumluluk projelerine katılımı Üniversite ile toplum arasındaki etkileşimin güçlenmesine katkı sağlanarak, sürdürülebilir sosyal fayda üreten projelerin yaygınlaşması mümkün hale gelmektedir</t>
  </si>
  <si>
    <t>Kadın ve genç girişimciliğinin desteklenmesi, bölgesel kalkınmayı hızlandıran ve toplumsal refahı artıran stratejik bir fırsat alanıdır. Bu kapsamda geliştirilecek eğitim, mentorluk ve finansman destekleri, girişimcilik ekosisteminin çeşitlenmesini sağlarken yenilikçi iş modellerinin ortaya çıkmasına katkı sunmaktadır.</t>
  </si>
  <si>
    <t>TÜBİTAK, Horizon Europe ve kalkınma ajansı destekleri Üniversitenin araştırma altyapısının güçlendirilmesine ve yenilikçi projelerin hayata geçirilmesine katkı sağlayarak kurumsal Ar-Ge kapasitesini önemli ölçüde artırmaktadır.</t>
  </si>
  <si>
    <t>Üniversite bütçesine ek kaynak sağlanması Dış kaynaklı finansman olanaklarının çeşitlenmesi, üniversitenin mali esnekliğini artırarak stratejik Ar-Ge hedeflerine daha etkin biçimde ulaşmasına imkân tanımaktadır.</t>
  </si>
  <si>
    <t>İstihdam yaratma Üniversite yerel işgücünün değerlendirilmesine katkı sağlayarak toplumsal refahın sürdürülebilir biçimde yükselmesine imkân tanımaktadır.</t>
  </si>
  <si>
    <t>Iğdır Ovası’nın Doğu Anadolu’ya göre daha ılıman yapısı, Üniversite yörenin mikroklimatik iklim avantajının sağladığı tarımsal üretim sezonunun uzunluğu, ürün çeşitliliğinin fazlalığı ve katma değeri yüksek tarım ürünlerinin yetiştirilebileceği gibi büyük imkânları kullanarak modern tarım tekniklerinin uygulanabilirliğini artırarak verimlilik artışı sağlamakta ve bölgenin tarım temelli ekonomik potansiyelini güçlendirmektedir.</t>
  </si>
  <si>
    <t>Iğdır’ın Stratejik konum avantajı (Nahçıvan, İran, Kafkasya bağlantısı) sınır ticaretinin gelişmesini, dış ticaret hacminin artmasını ve lojistik faaliyetlerin çeşitlenmesini desteklemektedir. Aynı zamanda, bölgenin uluslararası ticaret koridorlarına entegrasyonunu kolaylaştırarak yatırım çekme potansiyelini artırmakta ve ekonomik büyümeye katkı sağlamaktadır.</t>
  </si>
  <si>
    <t>Disiplinler arası araştırma imkanları (İSG, tarım, mühendislik): Yüksekokulun sahip olduğu profesyoneller ile karmaşık problemlerin çok boyutlu olarak ele alınmasını, yenilikçi ve uygulanabilir çözümlerin üretilmesini kolaylaştırmaktadır.</t>
  </si>
  <si>
    <t>Üniversitenin sıralamalarda yükselmesi: Üniversitenin akademik görünürlüğünü ve bilimsel itibarını artırarak nitelikli akademisyen ve öğrenci çekme kapasitesini güçlendirmektedir. Aynı zamanda, uluslararası işbirliklerinin ve proje ortaklıklarının gelişmesine katkı sağlayarak Ar-Ge performansının sürdürülebilir biçimde iyileştirilmesine imkân tanımaktadır.</t>
  </si>
  <si>
    <t>Bölgesel kalkınmaya katkı: Üniversite yerel kaynakların etkin kullanımı için rehber olarak, sektörler arası işbirliğinin geliştirilmesi ve yenilikçi üretim modellerinin teşvik edilmesiyle ekonomik büyüme destekleyecektir.</t>
  </si>
  <si>
    <t>Bölgesel kalkınmaya katkı (SERKA vb.): Üniversitenin bu tür desteklere ulaşımının kolay olması nedeni ile yerel potansiyelin harekete geçirilmesi, yenilikçi projelerin hayata geçirilmesi ve sektörler arası işbirliğinin güçlendirilmesini mümkün hale gelmektedir.</t>
  </si>
  <si>
    <t>Yerel sektörlere çözüm üretme: Üniversite ve araştırma kurumlarının bilgi birikiminin yüksekliği nedeni ile yerel işletmelerin ihtiyaçlarının buluşturulması, sektöre özgü sorunlara bilimsel ve uygulanabilir çözümler geliştirilmesine imkân tanımaktadır.</t>
  </si>
  <si>
    <t>1. Liderlik, Kalite ve  Yönetim</t>
  </si>
  <si>
    <t>4. Bölgesel ve Sektörel Fırsatlar</t>
  </si>
  <si>
    <t>Araştırma projelerinin ve dış kaynaklı fonların artması, bilimsel yayın performansının yükselmesi ve kurumsal Ar-Ge kapasitesinin güçlenmesi.</t>
  </si>
  <si>
    <t>Araştırma altyapısının geliştirilmesi, stratejik projelerin sürdürülebilirliğinin sağlanması ve mali kaynak çeşitliliğinin artırılması.</t>
  </si>
  <si>
    <t>Yenilikçi ve yüksek etki değerine sahip projelerin geliştirilmesi, ulusal ve uluslararası iş birliklerinin artması ve bilimsel üretkenliğin yükselmesi.</t>
  </si>
  <si>
    <t>Kurumsal görünürlüğün ve akademik itibarın artması, nitelikli akademisyen ve öğrencilerin üniversiteyi tercih etmesi ile uluslararası iş birliklerinin güçlenmesi.</t>
  </si>
  <si>
    <t>Proje çağrılarının düzenli olarak takip edilmesi, proje yazma eğitimlerinin düzenlenmesi, proje geliştirme ekiplerinin oluşturulması ve araştırmacılara başvuru sürecinde teknik destek sağlanması.</t>
  </si>
  <si>
    <t>Ulusal ve uluslararası fon kaynaklarının takip edilmesi, sanayi ve kamu iş birliklerinin geliştirilmesi, dış kaynaklı proje başvurularının teşvik edilmesi ve alternatif finansman modellerinin oluşturulması.</t>
  </si>
  <si>
    <t>Farklı bölüm ve kurumlarla ortak araştırma ekiplerinin kurulması, disiplinler arası proje toplantılarının düzenlenmesi, ortak yayın ve proje başvurularının teşvik edilmesi.</t>
  </si>
  <si>
    <t>Nitelikli yayın, proje ve atıf sayısını artırmaya yönelik teşvik mekanizmalarının uygulanması, uluslararası iş birliklerinin geliştirilmesi, akademik performansın düzenli izlenmesi ve görünürlüğü artıracak bilimsel faaliyetlerin desteklenmesi.</t>
  </si>
  <si>
    <t>MYO Yönetimi / Proje Koordinatörü / Akademik Personel</t>
  </si>
  <si>
    <t>MYO Yönetimi / Akademik Personel / Kalite Komisyonu</t>
  </si>
  <si>
    <t>Üniversite-toplum iş birliğinin güçlenmesi, öğrencilerin sosyal sorumluluk bilincinin gelişmesi ve kurumsal görünürlüğün artması.</t>
  </si>
  <si>
    <t>Sosyal sorumluluk projelerinin planlanması ve duyurulması, öğrenci topluluklarının desteklenmesi, paydaşlarla ortak sosyal sorumluluk faaliyetlerinin yürütülmesi ve katılımın düzenli olarak izlenmesi.</t>
  </si>
  <si>
    <t>Girişimcilik kültürünün gelişmesi, yenilikçi iş fikirlerinin ortaya çıkması, bölgesel kalkınmaya katkının artması ve mezun istihdamının desteklenmesi.</t>
  </si>
  <si>
    <t>Mezunların istihdam edilebilirliğinin artması, yerel iş gücünün güçlenmesi ve bölgesel ekonomik kalkınmaya katkı sağlanması.</t>
  </si>
  <si>
    <t>Girişimcilik eğitimleri, seminer ve çalıştayların düzenlenmesi, KOSGEB, SERKA ve ilgili kurumlarla iş birliklerinin geliştirilmesi, mentorluk faaliyetlerinin yürütülmesi ve girişimcilik projelerinin teşvik edilmesi.</t>
  </si>
  <si>
    <t>İşletmelerle iş birliği protokollerinin artırılması, kariyer günleri ve istihdam fuarlarının düzenlenmesi, mezun izleme çalışmalarının yürütülmesi ve sektör temsilcileriyle ortak faaliyetlerin gerçekleştirilmesi.</t>
  </si>
  <si>
    <t>MYO Yönetimi / Akademik Personel / Öğrenci Toplulukları Danışmanları</t>
  </si>
  <si>
    <t>MYO Yönetimi / Akademik Personel</t>
  </si>
  <si>
    <t>MYO Yönetimi / Akademik Personel/ Öğrenci işleri</t>
  </si>
  <si>
    <t>Düzenli olarak gerçekleştirilebilir ancak etkisi daha çok kurumsal görünürlük ve sosyal sorumluluk düzeyindedir.</t>
  </si>
  <si>
    <t>Gerçekleşmesi dış paydaşlara bağlıdır ancak gerçekleştiğinde bölgesel kalkınmaya katkısı yüksektir.</t>
  </si>
  <si>
    <t>Üniversitenin temel performans göstergelerinden biridir. Mezun istihdamı, YÖKAK ve kalite süreçlerinde önemli bir başarı ölçütüdür.</t>
  </si>
  <si>
    <t>Dış kaynaklı proje başvurularının artırılması, araştırma kapasitesinin geliştirilmesi ve proje başarı oranlarının yükseltilmesi amacıyla.</t>
  </si>
  <si>
    <t>Araştırma faaliyetlerinin sürdürülebilirliğini sağlamak, mali kaynak çeşitliliğini artırmak ve kurumsal Ar-Ge altyapısını güçlendirmek amacıyla.</t>
  </si>
  <si>
    <t>Disiplinler arası iş birliğini güçlendirmek, bilimsel üretkenliği artırmak ve ortak proje kültürünü geliştirmek amacıyla.</t>
  </si>
  <si>
    <t>Üniversitenin akademik görünürlüğünü, araştırma performansını ve ulusal/uluslararası rekabet gücünü artırmak amacıyla.</t>
  </si>
  <si>
    <t>Tarımsal Ar-Ge faaliyetlerinin artması, uygulamalı eğitim olanaklarının gelişmesi ve bölgesel tarımsal kalkınmaya katkı sağlanması.</t>
  </si>
  <si>
    <t>Uluslararası iş birliklerinin artması, sınır ticareti ve lojistik alanlarında proje sayısının yükselmesi, üniversitenin bölgesel etkinliğinin güçlenmesi.</t>
  </si>
  <si>
    <t>Yerel sektörlerle iş birliklerinin güçlenmesi, üniversitenin bölgesel kalkınmadaki rolünün artması ve sosyal-ekonomik gelişime katkı sağlanması.</t>
  </si>
  <si>
    <t>Dış kaynaklı proje sayısının artması, bölgesel yatırım olanaklarının geliştirilmesi ve yerel kalkınma faaliyetlerinin desteklenmesi.</t>
  </si>
  <si>
    <t>Üniversite-sanayi iş birliğinin gelişmesi, yerel işletmelerin sorunlarına bilimsel çözümler üretilmesi ve uygulamalı araştırmaların artması.</t>
  </si>
  <si>
    <t>Tarım sektörüne yönelik uygulamalı eğitimlerin düzenlenmesi, yerel üreticilerle ortak projelerin geliştirilmesi, demonstrasyon alanlarının oluşturulması ve ilgili kurumlarla iş birliklerinin artırılması.</t>
  </si>
  <si>
    <t>MYO Yönetimi / Bölüm Başkanları / Akademik Personel</t>
  </si>
  <si>
    <t>Güncelleme</t>
  </si>
  <si>
    <t>Uluslararası kurumlarla iş birliği protokollerinin geliştirilmesi, sınır ötesi projelere katılımın teşvik edilmesi, dış paydaş toplantılarının düzenlenmesi ve ortak etkinliklerin planlanması.</t>
  </si>
  <si>
    <t>MYO Yönetimi / Dış İlişkiler Koordinatörlüğü / Akademik Personel</t>
  </si>
  <si>
    <t>Yerel kurum ve kuruluşlarla ortak çalışmaların planlanması, danışmanlık faaliyetlerinin artırılması, bölgesel ihtiyaç analizlerinin yapılması ve ortak projelerin geliştirilmesi.</t>
  </si>
  <si>
    <t>SERKA, KUDAKA, KOSGEB ve diğer kalkınma kuruluşlarının destek programlarının takip edilmesi, proje başvurularının hazırlanması ve kurumlar arası iş birliklerinin artırılması.</t>
  </si>
  <si>
    <t>MYO Yönetimi / Akademik Personel / Proje Ekibi</t>
  </si>
  <si>
    <t>Yerel sektör temsilcileriyle düzenli toplantılar yapılması, ortak Ar-Ge ve danışmanlık faaliyetlerinin yürütülmesi, sektörel ihtiyaç analizlerinin gerçekleştirilmesi ve proje geliştirilmesi.</t>
  </si>
  <si>
    <t>Kalite yönetim süreçlerinde dijital veri yönetimi ve izleme sistemlerinin kullanılması.</t>
  </si>
  <si>
    <t>Kurumsal karar alma süreçlerinin hızlanması, kalite göstergelerinin etkin izlenmesi ve PUKÖ döngüsünün güçlendirilmesi.</t>
  </si>
  <si>
    <t>Kalite süreçlerinin dijital ortama aktarılması
Performans göstergelerinin elektronik ortamda izlenmesi
Kalite veri tabanının oluşturulması
Birim bazlı dijital raporlama sisteminin geliştirilmesi</t>
  </si>
  <si>
    <t>MYO Yönetimi / Kalite Komisyonu</t>
  </si>
  <si>
    <t>Sektörle daha güçlü ilişkiler kurulması, uygulamalı eğitim olanaklarının gelişmesi ve mezun istihdamının artması.</t>
  </si>
  <si>
    <t>Yeni iş birliği protokollerinin yapılması
Danışma Kurullarının aktif çalıştırılması
Ortak teknik eğitimlerin düzenlenmesi
İşletme ziyaretlerinin artırılması</t>
  </si>
  <si>
    <t>Üniversite-sanayi iş birliklerinin güçlendirilmesi</t>
  </si>
  <si>
    <t>MYO Yönetimi / Bölüm Başkanları</t>
  </si>
  <si>
    <t>Kurumsal görünürlüğün artırılması</t>
  </si>
  <si>
    <t>Üniversitenin tercih edilirliğinin artması, paydaş memnuniyetinin yükselmesi ve akademik başarıların görünürlüğünün güçlenmesi.</t>
  </si>
  <si>
    <t>Web sayfasının güncel tutulması
Sosyal medya paylaşımlarının artırılması
Başarı hikâyelerinin duyurulması
Bilimsel ve sosyal etkinliklerin tanıtılması</t>
  </si>
  <si>
    <t>MYO Yönetimi</t>
  </si>
  <si>
    <t>Akademik ve idari personelin sürekli gelişimi</t>
  </si>
  <si>
    <t>Kurumsal yönetim kalitesinin yükselmesi ve hizmet kalitesinin sürdürülebilir hale gelmesi.</t>
  </si>
  <si>
    <t>Hizmet içi eğitimlerin düzenlenmesi
Kalite eğitimlerinin artırılması
Liderlik eğitimleri
Mesleki gelişim faaliyetlerinin desteklenmesi</t>
  </si>
  <si>
    <t>Uygulamalı eğitim altyapısının geliştirilmesi</t>
  </si>
  <si>
    <t>Dijital öğrenme materyallerinin geliştirilmesi</t>
  </si>
  <si>
    <t>Ulusal ve uluslararası öğrenci hareketliliğinin artırılması</t>
  </si>
  <si>
    <t>Sektör odaklı müfredat güncellemeleri</t>
  </si>
  <si>
    <t>Öğrencilerin ulusal proje ve yarışmalara katılımının artırılması</t>
  </si>
  <si>
    <t>Öğrencilerin mesleki yeterliliklerinin artması ve mezunların sektöre daha donanımlı hazırlanması.</t>
  </si>
  <si>
    <t>Eğitim kalitesinin yükselmesi ve öğrenci erişilebilirliğinin artması.</t>
  </si>
  <si>
    <t>Öğrencilerin mesleki ve kültürel gelişimlerinin desteklenmesi, uluslararasılaşma düzeyinin artması.</t>
  </si>
  <si>
    <t>Mezunların istihdam edilebilirliğinin artması ve sektör beklentilerine uygun eğitim verilmesi.</t>
  </si>
  <si>
    <t>Öğrencilerin uygulamalı öğrenme becerilerinin gelişmesi, proje kültürünün yaygınlaşması, üniversitenin akademik görünürlüğünün ve başarılarının artması.</t>
  </si>
  <si>
    <t>TÜBİTAK 2209, TEKNOFEST ve benzeri programlar hakkında düzenli bilgilendirme yapılması.
Proje hazırlama eğitimleri ve mentorluk desteği sağlanması.
Öğrenci proje ekiplerinin kurulması ve başarılı projelerin teşvik edilmesi.</t>
  </si>
  <si>
    <t>Danışma Kurulu toplantılarının düzenli yapılması
Sektör temsilcilerinden görüş alınması
Ders içeriklerinin güncellenmesi
Yeni seçmeli derslerin açılması</t>
  </si>
  <si>
    <t>Erasmus ve değişim programlarının tanıtılması
Uluslararası iş birliklerinin geliştirilmesi
Öğrencilere bilgilendirme toplantılarının yapılması</t>
  </si>
  <si>
    <t>Dijital ders içeriklerinin hazırlanması
Video eğitim materyalleri geliştirilmesi
Uzaktan eğitim içeriklerinin güncellenmesi
Öğrenme yönetim sistemlerinin etkin kullanılması</t>
  </si>
  <si>
    <t>Laboratuvar altyapısının geliştirilmesi
Simülasyon uygulamalarının yaygınlaştırılması
Teknik ekipmanların güncellenmesi
Uygulamalı ders materyallerinin artırılması</t>
  </si>
  <si>
    <t>Bölüm Başkanları / Akademik Personel</t>
  </si>
  <si>
    <t>MYO Yönetimi / Erasmus Koordinatörlüğü</t>
  </si>
  <si>
    <t>Akademik Personel / İdari Personel / Yönetim</t>
  </si>
  <si>
    <t>Dış Paydaşlar / Akademik Personel / Öğrenciler</t>
  </si>
  <si>
    <t>Akademik Personel / İdari Personel / Öğrenciler / Dış Paydaşlar</t>
  </si>
  <si>
    <t>Akademik Personel / İdari Personel</t>
  </si>
  <si>
    <t>Öğrenciler / Akademik Personel / Dış Paydaşlar</t>
  </si>
  <si>
    <t>Öğrenciler / Akademik Personel</t>
  </si>
  <si>
    <t>Öğrenciler / Akademik Personel / Dış Paydaşlar / Mezunlar</t>
  </si>
  <si>
    <t>Yeni belirlendi.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</si>
</sst>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Tur"/>
      <charset val="162"/>
    </font>
    <font>
      <sz val="10"/>
      <name val="Arial"/>
      <family val="2"/>
      <charset val="162"/>
    </font>
    <font>
      <b/>
      <sz val="10"/>
      <name val="Arial Tur"/>
      <charset val="162"/>
    </font>
    <font>
      <sz val="10"/>
      <name val="Arial"/>
      <family val="2"/>
      <charset val="162"/>
    </font>
    <font>
      <sz val="10"/>
      <name val="Times New Roman"/>
      <family val="1"/>
      <charset val="162"/>
    </font>
    <font>
      <sz val="12"/>
      <name val="Times New Roman"/>
      <family val="1"/>
      <charset val="162"/>
    </font>
    <font>
      <sz val="11"/>
      <name val="Times New Roman"/>
      <family val="1"/>
      <charset val="162"/>
    </font>
    <font>
      <b/>
      <sz val="11"/>
      <name val="Times New Roman"/>
      <family val="1"/>
      <charset val="162"/>
    </font>
    <font>
      <sz val="11"/>
      <color indexed="8"/>
      <name val="Times New Roman"/>
      <family val="1"/>
      <charset val="162"/>
    </font>
    <font>
      <b/>
      <sz val="12"/>
      <name val="Times New Roman"/>
      <family val="1"/>
      <charset val="162"/>
    </font>
    <font>
      <sz val="12"/>
      <color indexed="8"/>
      <name val="Times New Roman"/>
      <family val="1"/>
      <charset val="162"/>
    </font>
    <font>
      <b/>
      <sz val="12"/>
      <color theme="1"/>
      <name val="Times New Roman"/>
      <family val="1"/>
      <charset val="162"/>
    </font>
    <font>
      <sz val="12"/>
      <color theme="1"/>
      <name val="Times New Roman"/>
      <family val="1"/>
      <charset val="16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35">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cellStyleXfs>
  <cellXfs count="197">
    <xf numFmtId="0" fontId="0" fillId="0" borderId="0" xfId="0"/>
    <xf numFmtId="0" fontId="3" fillId="0" borderId="0" xfId="1" applyFont="1" applyAlignment="1" applyProtection="1">
      <alignment vertical="center" wrapText="1"/>
      <protection locked="0"/>
    </xf>
    <xf numFmtId="0" fontId="0" fillId="0" borderId="0" xfId="0"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0" fillId="0" borderId="0" xfId="0" applyFont="1" applyFill="1" applyAlignment="1" applyProtection="1">
      <alignment vertical="center" wrapText="1"/>
      <protection locked="0"/>
    </xf>
    <xf numFmtId="0" fontId="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applyFont="1" applyAlignment="1" applyProtection="1">
      <alignment horizontal="left" vertical="center" wrapText="1"/>
      <protection locked="0"/>
    </xf>
    <xf numFmtId="0" fontId="1" fillId="0" borderId="0" xfId="1" applyFont="1" applyAlignment="1" applyProtection="1">
      <alignment vertical="center" wrapText="1"/>
      <protection locked="0"/>
    </xf>
    <xf numFmtId="0" fontId="6" fillId="0" borderId="31" xfId="0" applyFont="1" applyBorder="1" applyAlignment="1">
      <alignment vertical="center" wrapText="1"/>
    </xf>
    <xf numFmtId="0" fontId="6" fillId="0" borderId="32" xfId="0" applyFont="1" applyBorder="1" applyAlignment="1">
      <alignment vertical="center" wrapText="1"/>
    </xf>
    <xf numFmtId="14" fontId="7" fillId="0" borderId="4" xfId="0" applyNumberFormat="1"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7" fillId="0" borderId="16" xfId="1" applyFont="1" applyBorder="1" applyAlignment="1" applyProtection="1">
      <alignment horizontal="center" vertical="center" wrapText="1"/>
      <protection locked="0"/>
    </xf>
    <xf numFmtId="0" fontId="7" fillId="0" borderId="22" xfId="1" applyFont="1" applyFill="1" applyBorder="1" applyAlignment="1" applyProtection="1">
      <alignment horizontal="center" vertical="center" textRotation="90" shrinkToFit="1"/>
      <protection locked="0"/>
    </xf>
    <xf numFmtId="0" fontId="7" fillId="0" borderId="22" xfId="1" applyFont="1" applyFill="1" applyBorder="1" applyAlignment="1" applyProtection="1">
      <alignment horizontal="center" vertical="center" textRotation="90" wrapText="1"/>
      <protection locked="0"/>
    </xf>
    <xf numFmtId="0" fontId="7" fillId="0" borderId="22" xfId="1" applyFont="1" applyFill="1" applyBorder="1" applyAlignment="1" applyProtection="1">
      <alignment horizontal="center" vertical="center" textRotation="90" wrapText="1"/>
      <protection hidden="1"/>
    </xf>
    <xf numFmtId="0" fontId="7" fillId="0" borderId="22" xfId="1" applyFont="1" applyFill="1" applyBorder="1" applyAlignment="1" applyProtection="1">
      <alignment horizontal="center" vertical="center" wrapText="1"/>
      <protection hidden="1"/>
    </xf>
    <xf numFmtId="0" fontId="7" fillId="0" borderId="22" xfId="1" applyFont="1" applyBorder="1" applyAlignment="1" applyProtection="1">
      <alignment horizontal="center" vertical="center" wrapText="1"/>
      <protection locked="0"/>
    </xf>
    <xf numFmtId="0" fontId="7" fillId="0" borderId="12" xfId="1" applyFont="1" applyFill="1" applyBorder="1" applyAlignment="1" applyProtection="1">
      <alignment horizontal="center" vertical="center" textRotation="90" shrinkToFit="1"/>
      <protection locked="0"/>
    </xf>
    <xf numFmtId="0" fontId="7" fillId="0" borderId="12" xfId="1" applyFont="1" applyFill="1" applyBorder="1" applyAlignment="1" applyProtection="1">
      <alignment horizontal="center" vertical="center" textRotation="90" wrapText="1"/>
      <protection hidden="1"/>
    </xf>
    <xf numFmtId="0" fontId="7" fillId="0" borderId="12" xfId="1" applyFont="1" applyFill="1" applyBorder="1" applyAlignment="1" applyProtection="1">
      <alignment horizontal="center" vertical="center" wrapText="1"/>
      <protection hidden="1"/>
    </xf>
    <xf numFmtId="0" fontId="7" fillId="3" borderId="25" xfId="0" applyFont="1" applyFill="1" applyBorder="1" applyAlignment="1" applyProtection="1">
      <alignment horizontal="center" vertical="center" wrapText="1"/>
      <protection locked="0"/>
    </xf>
    <xf numFmtId="0" fontId="7" fillId="3" borderId="25" xfId="0" applyFont="1" applyFill="1" applyBorder="1" applyAlignment="1">
      <alignment horizontal="center" vertical="center" wrapText="1"/>
    </xf>
    <xf numFmtId="0" fontId="6" fillId="3" borderId="15" xfId="0" applyFont="1" applyFill="1" applyBorder="1" applyAlignment="1">
      <alignment horizontal="left" vertical="center" wrapText="1"/>
    </xf>
    <xf numFmtId="0" fontId="6" fillId="3" borderId="15" xfId="0" applyFont="1" applyFill="1" applyBorder="1" applyAlignment="1">
      <alignment horizontal="center" vertical="center" wrapText="1"/>
    </xf>
    <xf numFmtId="0" fontId="8" fillId="3" borderId="15" xfId="0" applyFont="1" applyFill="1" applyBorder="1" applyAlignment="1">
      <alignment horizontal="center" vertical="center"/>
    </xf>
    <xf numFmtId="0" fontId="6" fillId="3" borderId="15" xfId="0" applyFont="1" applyFill="1" applyBorder="1" applyAlignment="1" applyProtection="1">
      <alignment horizontal="center" vertical="center" wrapText="1"/>
      <protection hidden="1"/>
    </xf>
    <xf numFmtId="0" fontId="6" fillId="3" borderId="23"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8" fillId="3" borderId="12" xfId="0" applyFont="1" applyFill="1" applyBorder="1" applyAlignment="1">
      <alignment horizontal="center" vertical="center"/>
    </xf>
    <xf numFmtId="0" fontId="6" fillId="3" borderId="24" xfId="0" applyFont="1" applyFill="1" applyBorder="1" applyAlignment="1" applyProtection="1">
      <alignment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8" fillId="0" borderId="2" xfId="0" applyFont="1" applyBorder="1" applyAlignment="1">
      <alignment horizontal="center" vertical="center"/>
    </xf>
    <xf numFmtId="0" fontId="6" fillId="0" borderId="2" xfId="0" applyFont="1" applyFill="1" applyBorder="1" applyAlignment="1" applyProtection="1">
      <alignment horizontal="center" vertical="center" wrapText="1"/>
      <protection hidden="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8" fillId="0" borderId="15" xfId="0" applyFont="1" applyBorder="1" applyAlignment="1">
      <alignment horizontal="center" vertical="center"/>
    </xf>
    <xf numFmtId="0" fontId="8" fillId="0" borderId="2" xfId="0" applyFont="1" applyFill="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7"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6" fillId="3" borderId="2" xfId="0" applyFont="1" applyFill="1" applyBorder="1" applyAlignment="1" applyProtection="1">
      <alignment horizontal="center" vertical="center" wrapText="1"/>
      <protection hidden="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7" fillId="3" borderId="2" xfId="0" applyFont="1" applyFill="1" applyBorder="1" applyAlignment="1" applyProtection="1">
      <alignment horizontal="center" vertical="center" wrapText="1"/>
      <protection locked="0"/>
    </xf>
    <xf numFmtId="0" fontId="7" fillId="3" borderId="27" xfId="0" applyFont="1" applyFill="1" applyBorder="1" applyAlignment="1">
      <alignment horizontal="center" vertical="center" wrapText="1"/>
    </xf>
    <xf numFmtId="0" fontId="6" fillId="3" borderId="2" xfId="0" applyFont="1" applyFill="1" applyBorder="1" applyAlignment="1">
      <alignment vertical="center" wrapText="1"/>
    </xf>
    <xf numFmtId="0" fontId="6" fillId="3" borderId="14" xfId="0" applyFont="1" applyFill="1" applyBorder="1" applyAlignment="1">
      <alignment horizontal="center" vertical="center" wrapText="1"/>
    </xf>
    <xf numFmtId="0" fontId="7" fillId="2" borderId="2" xfId="0" applyFont="1" applyFill="1" applyBorder="1" applyAlignment="1" applyProtection="1">
      <alignment horizontal="center" vertical="center" wrapText="1"/>
      <protection locked="0"/>
    </xf>
    <xf numFmtId="14" fontId="6" fillId="0" borderId="14" xfId="0" applyNumberFormat="1" applyFont="1" applyBorder="1" applyAlignment="1">
      <alignment horizontal="left" vertical="center" wrapText="1"/>
    </xf>
    <xf numFmtId="0" fontId="0" fillId="0" borderId="33" xfId="0" applyBorder="1" applyAlignment="1">
      <alignment horizontal="center" vertical="center" wrapText="1"/>
    </xf>
    <xf numFmtId="0" fontId="4" fillId="0" borderId="33" xfId="0" applyFont="1" applyBorder="1" applyAlignment="1">
      <alignment vertical="top" wrapText="1"/>
    </xf>
    <xf numFmtId="0" fontId="6" fillId="0" borderId="33" xfId="0" applyFont="1" applyBorder="1" applyAlignment="1">
      <alignment vertical="top" wrapText="1"/>
    </xf>
    <xf numFmtId="0" fontId="6" fillId="0" borderId="33" xfId="0" applyFont="1" applyBorder="1" applyAlignment="1">
      <alignment horizontal="center" vertical="center" wrapText="1"/>
    </xf>
    <xf numFmtId="0" fontId="6" fillId="3" borderId="33" xfId="0" applyFont="1" applyFill="1" applyBorder="1" applyAlignment="1">
      <alignment vertical="top" wrapText="1"/>
    </xf>
    <xf numFmtId="0" fontId="6" fillId="3" borderId="33" xfId="0" applyFont="1" applyFill="1" applyBorder="1" applyAlignment="1">
      <alignment horizontal="center" vertical="center" wrapText="1"/>
    </xf>
    <xf numFmtId="0" fontId="7" fillId="2" borderId="26" xfId="0" applyFont="1" applyFill="1" applyBorder="1" applyAlignment="1" applyProtection="1">
      <alignment horizontal="center" vertical="center" wrapText="1"/>
      <protection locked="0"/>
    </xf>
    <xf numFmtId="0" fontId="6" fillId="0" borderId="34" xfId="0" applyFont="1" applyBorder="1" applyAlignment="1">
      <alignment vertical="top" wrapText="1"/>
    </xf>
    <xf numFmtId="0" fontId="6" fillId="0" borderId="34" xfId="0" applyFont="1" applyBorder="1" applyAlignment="1">
      <alignment horizontal="center" vertical="center" wrapText="1"/>
    </xf>
    <xf numFmtId="0" fontId="6" fillId="0" borderId="26" xfId="0" applyFont="1" applyFill="1" applyBorder="1" applyAlignment="1" applyProtection="1">
      <alignment horizontal="center" vertical="center" wrapText="1"/>
      <protection hidden="1"/>
    </xf>
    <xf numFmtId="0" fontId="6" fillId="2" borderId="26" xfId="0" applyFont="1" applyFill="1" applyBorder="1" applyAlignment="1">
      <alignment horizontal="left" vertical="center" wrapText="1"/>
    </xf>
    <xf numFmtId="0" fontId="0" fillId="0" borderId="34" xfId="0" applyBorder="1" applyAlignment="1">
      <alignment horizontal="center" vertical="center" wrapText="1"/>
    </xf>
    <xf numFmtId="0" fontId="6" fillId="0" borderId="2" xfId="0" applyFont="1" applyBorder="1" applyAlignment="1">
      <alignment vertical="top" wrapText="1"/>
    </xf>
    <xf numFmtId="0" fontId="0" fillId="0" borderId="2" xfId="0"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0" fillId="0" borderId="2" xfId="0" applyFont="1" applyBorder="1" applyAlignment="1" applyProtection="1">
      <alignment vertical="center" wrapText="1"/>
      <protection locked="0"/>
    </xf>
    <xf numFmtId="0" fontId="0" fillId="0" borderId="2" xfId="0" applyFont="1" applyBorder="1" applyAlignment="1" applyProtection="1">
      <alignment horizontal="left" vertical="center" wrapText="1"/>
      <protection locked="0"/>
    </xf>
    <xf numFmtId="0" fontId="0" fillId="0" borderId="2" xfId="0" applyFont="1" applyBorder="1" applyAlignment="1" applyProtection="1">
      <alignment horizontal="center" vertical="center" wrapText="1"/>
      <protection locked="0"/>
    </xf>
    <xf numFmtId="0" fontId="4" fillId="0" borderId="2" xfId="0" applyFont="1" applyBorder="1" applyAlignment="1">
      <alignment vertical="top" wrapText="1"/>
    </xf>
    <xf numFmtId="0" fontId="7" fillId="3" borderId="33" xfId="0" applyFont="1" applyFill="1" applyBorder="1" applyAlignment="1">
      <alignment horizontal="center" vertical="center" wrapText="1"/>
    </xf>
    <xf numFmtId="0" fontId="5" fillId="0" borderId="33" xfId="0" applyFont="1" applyBorder="1" applyAlignment="1">
      <alignment vertical="top" wrapText="1"/>
    </xf>
    <xf numFmtId="14" fontId="9" fillId="0" borderId="4" xfId="0" applyNumberFormat="1"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9" fillId="0" borderId="22" xfId="1" applyFont="1" applyFill="1" applyBorder="1" applyAlignment="1" applyProtection="1">
      <alignment horizontal="center" vertical="center" textRotation="90" shrinkToFit="1"/>
      <protection locked="0"/>
    </xf>
    <xf numFmtId="0" fontId="9" fillId="0" borderId="22" xfId="1" applyFont="1" applyFill="1" applyBorder="1" applyAlignment="1" applyProtection="1">
      <alignment horizontal="center" vertical="center" textRotation="90" wrapText="1"/>
      <protection locked="0"/>
    </xf>
    <xf numFmtId="0" fontId="9" fillId="0" borderId="22" xfId="1" applyFont="1" applyFill="1" applyBorder="1" applyAlignment="1" applyProtection="1">
      <alignment horizontal="center" vertical="center" textRotation="90" wrapText="1"/>
      <protection hidden="1"/>
    </xf>
    <xf numFmtId="0" fontId="9" fillId="0" borderId="22" xfId="1" applyFont="1" applyFill="1" applyBorder="1" applyAlignment="1" applyProtection="1">
      <alignment horizontal="center" vertical="center" wrapText="1"/>
      <protection hidden="1"/>
    </xf>
    <xf numFmtId="0" fontId="9" fillId="0" borderId="0" xfId="1" applyFont="1" applyAlignment="1" applyProtection="1">
      <alignment horizontal="center" vertical="center" wrapText="1"/>
      <protection locked="0"/>
    </xf>
    <xf numFmtId="0" fontId="9" fillId="0" borderId="12" xfId="1" applyFont="1" applyBorder="1" applyAlignment="1" applyProtection="1">
      <alignment horizontal="center" vertical="center" textRotation="90" wrapText="1"/>
      <protection locked="0"/>
    </xf>
    <xf numFmtId="0" fontId="9" fillId="0" borderId="21" xfId="1" applyFont="1" applyFill="1" applyBorder="1" applyAlignment="1" applyProtection="1">
      <alignment horizontal="center" vertical="center" textRotation="90" shrinkToFit="1"/>
      <protection locked="0"/>
    </xf>
    <xf numFmtId="0" fontId="9" fillId="0" borderId="12" xfId="1" applyFont="1" applyFill="1" applyBorder="1" applyAlignment="1" applyProtection="1">
      <alignment horizontal="center" vertical="center" textRotation="90" wrapText="1"/>
      <protection hidden="1"/>
    </xf>
    <xf numFmtId="0" fontId="9" fillId="0" borderId="12" xfId="1" applyFont="1" applyFill="1" applyBorder="1" applyAlignment="1" applyProtection="1">
      <alignment horizontal="center" vertical="center" wrapText="1"/>
      <protection hidden="1"/>
    </xf>
    <xf numFmtId="0" fontId="9" fillId="3" borderId="25" xfId="0" applyFont="1" applyFill="1" applyBorder="1" applyAlignment="1" applyProtection="1">
      <alignment horizontal="center" vertical="center" wrapText="1"/>
      <protection locked="0"/>
    </xf>
    <xf numFmtId="0" fontId="9" fillId="3" borderId="25" xfId="0" applyFont="1" applyFill="1" applyBorder="1" applyAlignment="1">
      <alignment horizontal="center" vertical="center" wrapText="1"/>
    </xf>
    <xf numFmtId="0" fontId="5" fillId="3" borderId="15" xfId="0" applyFont="1" applyFill="1" applyBorder="1" applyAlignment="1">
      <alignment horizontal="left" vertical="center" wrapText="1"/>
    </xf>
    <xf numFmtId="0" fontId="10" fillId="3" borderId="15" xfId="0" applyFont="1" applyFill="1" applyBorder="1" applyAlignment="1">
      <alignment horizontal="center" vertical="center"/>
    </xf>
    <xf numFmtId="0" fontId="5" fillId="3" borderId="15" xfId="0" applyFont="1" applyFill="1" applyBorder="1" applyAlignment="1" applyProtection="1">
      <alignment horizontal="center" vertical="center" wrapText="1"/>
      <protection hidden="1"/>
    </xf>
    <xf numFmtId="0" fontId="5" fillId="3" borderId="23"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25" xfId="0" applyFont="1" applyFill="1" applyBorder="1" applyAlignment="1" applyProtection="1">
      <alignment vertical="center" wrapText="1"/>
      <protection locked="0"/>
    </xf>
    <xf numFmtId="0" fontId="5" fillId="3" borderId="15" xfId="0" applyFont="1" applyFill="1" applyBorder="1" applyAlignment="1" applyProtection="1">
      <alignment vertical="center" wrapText="1"/>
      <protection locked="0"/>
    </xf>
    <xf numFmtId="0" fontId="5" fillId="0" borderId="2" xfId="0" applyFont="1" applyFill="1" applyBorder="1" applyAlignment="1" applyProtection="1">
      <alignment horizontal="center" vertical="center" wrapText="1"/>
      <protection locked="0"/>
    </xf>
    <xf numFmtId="0" fontId="5" fillId="0" borderId="2" xfId="0" applyFont="1" applyBorder="1" applyAlignment="1">
      <alignment vertical="center" wrapText="1"/>
    </xf>
    <xf numFmtId="0" fontId="5" fillId="0" borderId="2" xfId="0" applyFont="1" applyFill="1" applyBorder="1" applyAlignment="1">
      <alignment horizontal="left" vertical="center" wrapText="1"/>
    </xf>
    <xf numFmtId="0" fontId="5" fillId="0" borderId="2" xfId="0" applyFont="1" applyBorder="1" applyAlignment="1">
      <alignment horizontal="left" vertical="center" wrapText="1"/>
    </xf>
    <xf numFmtId="0" fontId="10" fillId="0" borderId="2" xfId="0" applyFont="1" applyBorder="1" applyAlignment="1">
      <alignment horizontal="center" vertical="center"/>
    </xf>
    <xf numFmtId="0" fontId="5" fillId="0" borderId="2" xfId="0" applyFont="1" applyFill="1" applyBorder="1" applyAlignment="1" applyProtection="1">
      <alignment horizontal="center" vertical="center" wrapText="1"/>
      <protection hidden="1"/>
    </xf>
    <xf numFmtId="0" fontId="5" fillId="0" borderId="27" xfId="0" applyFont="1" applyBorder="1" applyAlignment="1">
      <alignment horizontal="left" vertical="center" wrapText="1"/>
    </xf>
    <xf numFmtId="0" fontId="5" fillId="0" borderId="26" xfId="0" applyFont="1" applyFill="1" applyBorder="1" applyAlignment="1" applyProtection="1">
      <alignment vertical="center" wrapText="1"/>
      <protection locked="0"/>
    </xf>
    <xf numFmtId="0" fontId="5" fillId="0" borderId="2" xfId="0" applyFont="1" applyFill="1" applyBorder="1" applyAlignment="1" applyProtection="1">
      <alignment vertical="center" wrapText="1"/>
      <protection locked="0"/>
    </xf>
    <xf numFmtId="0" fontId="5" fillId="3" borderId="2" xfId="0" applyFont="1" applyFill="1" applyBorder="1" applyAlignment="1" applyProtection="1">
      <alignment horizontal="center" vertical="center" wrapText="1"/>
      <protection locked="0"/>
    </xf>
    <xf numFmtId="0" fontId="9"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10" fillId="3" borderId="2" xfId="0" applyFont="1" applyFill="1" applyBorder="1" applyAlignment="1">
      <alignment horizontal="center" vertical="center"/>
    </xf>
    <xf numFmtId="0" fontId="5" fillId="3" borderId="2" xfId="0" applyFont="1" applyFill="1" applyBorder="1" applyAlignment="1" applyProtection="1">
      <alignment horizontal="center" vertical="center" wrapText="1"/>
      <protection hidden="1"/>
    </xf>
    <xf numFmtId="0" fontId="5" fillId="3" borderId="13"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2" xfId="0" applyFont="1" applyFill="1" applyBorder="1" applyAlignment="1" applyProtection="1">
      <alignment vertical="center" wrapText="1"/>
      <protection locked="0"/>
    </xf>
    <xf numFmtId="0" fontId="5" fillId="0" borderId="13" xfId="0" applyFont="1" applyBorder="1" applyAlignment="1">
      <alignment horizontal="left" vertical="center" wrapText="1"/>
    </xf>
    <xf numFmtId="0" fontId="5" fillId="3" borderId="27"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5" fillId="2" borderId="2" xfId="0" applyFont="1" applyFill="1" applyBorder="1" applyAlignment="1">
      <alignment vertical="center" wrapText="1"/>
    </xf>
    <xf numFmtId="0" fontId="5" fillId="2" borderId="2" xfId="0" applyFont="1" applyFill="1" applyBorder="1" applyAlignment="1" applyProtection="1">
      <alignment horizontal="center" vertical="center" wrapText="1"/>
      <protection locked="0"/>
    </xf>
    <xf numFmtId="0" fontId="9" fillId="0" borderId="2" xfId="0" applyFont="1" applyFill="1" applyBorder="1" applyAlignment="1">
      <alignment vertical="center" wrapText="1"/>
    </xf>
    <xf numFmtId="0" fontId="5" fillId="2" borderId="2" xfId="0" applyFont="1" applyFill="1" applyBorder="1" applyAlignment="1">
      <alignment horizontal="left" vertical="center" wrapText="1"/>
    </xf>
    <xf numFmtId="0" fontId="10" fillId="2" borderId="2" xfId="0" applyFont="1" applyFill="1" applyBorder="1" applyAlignment="1">
      <alignment horizontal="center" vertical="center"/>
    </xf>
    <xf numFmtId="0" fontId="5" fillId="2" borderId="27" xfId="0" applyFont="1" applyFill="1" applyBorder="1" applyAlignment="1">
      <alignment horizontal="left" vertical="center" wrapText="1"/>
    </xf>
    <xf numFmtId="0" fontId="9" fillId="3" borderId="2" xfId="0" applyFont="1" applyFill="1" applyBorder="1" applyAlignment="1" applyProtection="1">
      <alignment horizontal="center" vertical="center" wrapText="1"/>
      <protection locked="0"/>
    </xf>
    <xf numFmtId="0" fontId="5" fillId="3" borderId="2" xfId="0" applyFont="1" applyFill="1" applyBorder="1" applyAlignment="1">
      <alignment vertical="center" wrapText="1"/>
    </xf>
    <xf numFmtId="0" fontId="9"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hidden="1"/>
    </xf>
    <xf numFmtId="14" fontId="5" fillId="0" borderId="28" xfId="0" applyNumberFormat="1" applyFont="1" applyBorder="1" applyAlignment="1">
      <alignment horizontal="left" vertical="center" wrapText="1"/>
    </xf>
    <xf numFmtId="0" fontId="12" fillId="0" borderId="2" xfId="0" applyFont="1" applyBorder="1" applyAlignment="1">
      <alignment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5" fillId="0" borderId="0" xfId="0" applyFont="1" applyFill="1" applyAlignment="1" applyProtection="1">
      <alignment horizontal="left" vertical="center" wrapText="1"/>
      <protection locked="0"/>
    </xf>
    <xf numFmtId="0" fontId="5" fillId="0" borderId="33" xfId="0" applyFont="1" applyBorder="1" applyAlignment="1">
      <alignment horizontal="left" vertical="top" wrapText="1"/>
    </xf>
    <xf numFmtId="0" fontId="7"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vertical="center" wrapText="1"/>
    </xf>
    <xf numFmtId="0" fontId="6" fillId="0" borderId="8" xfId="0" applyFont="1" applyBorder="1" applyAlignment="1">
      <alignment vertical="center" wrapText="1"/>
    </xf>
    <xf numFmtId="0" fontId="7" fillId="0" borderId="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9" xfId="0" applyFont="1" applyFill="1" applyBorder="1" applyAlignment="1" applyProtection="1">
      <alignment horizontal="center" vertical="center" wrapText="1"/>
      <protection locked="0"/>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1" applyFont="1" applyFill="1" applyBorder="1" applyAlignment="1" applyProtection="1">
      <alignment horizontal="center" vertical="center" wrapText="1" shrinkToFit="1"/>
      <protection locked="0"/>
    </xf>
    <xf numFmtId="0" fontId="7" fillId="0" borderId="22" xfId="1" applyFont="1" applyFill="1" applyBorder="1" applyAlignment="1" applyProtection="1">
      <alignment horizontal="center" vertical="center" wrapText="1" shrinkToFit="1"/>
      <protection locked="0"/>
    </xf>
    <xf numFmtId="0" fontId="7" fillId="0" borderId="1" xfId="1" applyFont="1" applyBorder="1" applyAlignment="1" applyProtection="1">
      <alignment horizontal="center" vertical="center" wrapText="1"/>
      <protection locked="0"/>
    </xf>
    <xf numFmtId="0" fontId="7" fillId="0" borderId="22" xfId="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1" xfId="1" applyFont="1" applyFill="1" applyBorder="1" applyAlignment="1" applyProtection="1">
      <alignment horizontal="left" vertical="center" wrapText="1"/>
      <protection locked="0"/>
    </xf>
    <xf numFmtId="0" fontId="7" fillId="0" borderId="22" xfId="1" applyFont="1" applyFill="1" applyBorder="1" applyAlignment="1" applyProtection="1">
      <alignment horizontal="left" vertical="center" wrapText="1"/>
      <protection locked="0"/>
    </xf>
    <xf numFmtId="0" fontId="7" fillId="0" borderId="1" xfId="1" applyFont="1" applyFill="1" applyBorder="1" applyAlignment="1" applyProtection="1">
      <alignment horizontal="center" vertical="center" wrapText="1"/>
      <protection locked="0"/>
    </xf>
    <xf numFmtId="0" fontId="7" fillId="0" borderId="22" xfId="1" applyFont="1" applyFill="1" applyBorder="1" applyAlignment="1" applyProtection="1">
      <alignment horizontal="center" vertical="center" wrapText="1"/>
      <protection locked="0"/>
    </xf>
    <xf numFmtId="0" fontId="7" fillId="0" borderId="17" xfId="1" applyFont="1" applyFill="1" applyBorder="1" applyAlignment="1" applyProtection="1">
      <alignment horizontal="center" vertical="center" wrapText="1"/>
      <protection locked="0"/>
    </xf>
    <xf numFmtId="0" fontId="7" fillId="0" borderId="7" xfId="1" applyFont="1" applyFill="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16" xfId="1" applyFont="1" applyFill="1" applyBorder="1" applyAlignment="1" applyProtection="1">
      <alignment horizontal="left" vertical="center" wrapText="1"/>
      <protection locked="0"/>
    </xf>
    <xf numFmtId="0" fontId="9" fillId="0" borderId="6" xfId="1" applyFont="1" applyFill="1" applyBorder="1" applyAlignment="1" applyProtection="1">
      <alignment horizontal="left" vertical="center" wrapText="1"/>
      <protection locked="0"/>
    </xf>
    <xf numFmtId="0" fontId="9" fillId="0" borderId="12" xfId="1" applyFont="1" applyFill="1" applyBorder="1" applyAlignment="1" applyProtection="1">
      <alignment horizontal="left" vertical="center" wrapText="1"/>
      <protection locked="0"/>
    </xf>
    <xf numFmtId="0" fontId="9" fillId="0" borderId="17" xfId="1" applyFont="1" applyFill="1" applyBorder="1" applyAlignment="1" applyProtection="1">
      <alignment horizontal="center" vertical="center" wrapText="1"/>
      <protection locked="0"/>
    </xf>
    <xf numFmtId="0" fontId="9" fillId="0" borderId="7" xfId="1"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vertical="center" wrapText="1"/>
    </xf>
    <xf numFmtId="0" fontId="5" fillId="0" borderId="8" xfId="0" applyFont="1" applyBorder="1" applyAlignment="1">
      <alignment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1" applyFont="1" applyFill="1" applyBorder="1" applyAlignment="1" applyProtection="1">
      <alignment horizontal="center" vertical="center" wrapText="1" shrinkToFit="1"/>
      <protection locked="0"/>
    </xf>
    <xf numFmtId="0" fontId="9" fillId="0" borderId="22" xfId="1" applyFont="1" applyFill="1" applyBorder="1" applyAlignment="1" applyProtection="1">
      <alignment horizontal="center" vertical="center" wrapText="1" shrinkToFit="1"/>
      <protection locked="0"/>
    </xf>
    <xf numFmtId="0" fontId="9" fillId="0" borderId="1" xfId="1" applyFont="1" applyBorder="1" applyAlignment="1" applyProtection="1">
      <alignment horizontal="center" vertical="center" wrapText="1"/>
      <protection locked="0"/>
    </xf>
    <xf numFmtId="0" fontId="9" fillId="0" borderId="22" xfId="1" applyFont="1" applyBorder="1" applyAlignment="1" applyProtection="1">
      <alignment horizontal="center" vertical="center" wrapText="1"/>
      <protection locked="0"/>
    </xf>
    <xf numFmtId="0" fontId="9" fillId="0" borderId="20"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1" xfId="0" applyFont="1" applyBorder="1" applyAlignment="1">
      <alignment horizontal="center" vertical="center" wrapText="1"/>
    </xf>
  </cellXfs>
  <cellStyles count="2">
    <cellStyle name="Normal" xfId="0" builtinId="0"/>
    <cellStyle name="Normal_Sayfa1" xfId="1" xr:uid="{00000000-0005-0000-0000-000001000000}"/>
  </cellStyles>
  <dxfs count="23">
    <dxf>
      <fill>
        <patternFill>
          <bgColor rgb="FFFF0000"/>
        </patternFill>
      </fill>
    </dxf>
    <dxf>
      <fill>
        <patternFill>
          <bgColor rgb="FFFF5050"/>
        </patternFill>
      </fill>
    </dxf>
    <dxf>
      <fill>
        <patternFill>
          <bgColor rgb="FFFFFF00"/>
        </patternFill>
      </fill>
    </dxf>
    <dxf>
      <fill>
        <patternFill>
          <bgColor rgb="FFFF0000"/>
        </patternFill>
      </fill>
    </dxf>
    <dxf>
      <fill>
        <patternFill>
          <bgColor rgb="FFFF5050"/>
        </patternFill>
      </fill>
    </dxf>
    <dxf>
      <fill>
        <patternFill>
          <bgColor rgb="FFFFFF00"/>
        </patternFill>
      </fill>
    </dxf>
    <dxf>
      <font>
        <b/>
        <i val="0"/>
        <color auto="1"/>
      </font>
      <fill>
        <patternFill>
          <bgColor rgb="FF00B050"/>
        </patternFill>
      </fill>
    </dxf>
    <dxf>
      <fill>
        <patternFill>
          <bgColor rgb="FFFF0000"/>
        </patternFill>
      </fill>
    </dxf>
    <dxf>
      <fill>
        <patternFill>
          <bgColor rgb="FFFF5050"/>
        </patternFill>
      </fill>
    </dxf>
    <dxf>
      <fill>
        <patternFill>
          <bgColor rgb="FFFFFF00"/>
        </patternFill>
      </fill>
    </dxf>
    <dxf>
      <fill>
        <patternFill>
          <bgColor rgb="FF92D050"/>
        </patternFill>
      </fill>
    </dxf>
    <dxf>
      <fill>
        <patternFill>
          <bgColor rgb="FFFF0000"/>
        </patternFill>
      </fill>
    </dxf>
    <dxf>
      <fill>
        <patternFill>
          <bgColor rgb="FFFF5050"/>
        </patternFill>
      </fill>
    </dxf>
    <dxf>
      <fill>
        <patternFill>
          <bgColor rgb="FFFFFF00"/>
        </patternFill>
      </fill>
    </dxf>
    <dxf>
      <fill>
        <patternFill>
          <bgColor rgb="FF92D050"/>
        </patternFill>
      </fill>
    </dxf>
    <dxf>
      <fill>
        <patternFill>
          <bgColor rgb="FF00B05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304800</xdr:colOff>
      <xdr:row>0</xdr:row>
      <xdr:rowOff>95250</xdr:rowOff>
    </xdr:from>
    <xdr:ext cx="14083664" cy="4187428"/>
    <xdr:sp macro="" textlink="">
      <xdr:nvSpPr>
        <xdr:cNvPr id="2" name="Metin kutusu 1">
          <a:extLst>
            <a:ext uri="{FF2B5EF4-FFF2-40B4-BE49-F238E27FC236}">
              <a16:creationId xmlns:a16="http://schemas.microsoft.com/office/drawing/2014/main" id="{5D714DF1-DEC6-9F08-96D6-7D514F019C99}"/>
            </a:ext>
          </a:extLst>
        </xdr:cNvPr>
        <xdr:cNvSpPr txBox="1"/>
      </xdr:nvSpPr>
      <xdr:spPr>
        <a:xfrm>
          <a:off x="304800" y="95250"/>
          <a:ext cx="14083664" cy="4187428"/>
        </a:xfrm>
        <a:prstGeom prst="rect">
          <a:avLst/>
        </a:prstGeom>
        <a:ln w="762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lang="tr-TR" sz="1400" b="1">
              <a:latin typeface="Times New Roman" panose="02020603050405020304" pitchFamily="18" charset="0"/>
              <a:cs typeface="Times New Roman" panose="02020603050405020304" pitchFamily="18" charset="0"/>
            </a:rPr>
            <a:t>Risk düzeyinin belirlenmesi</a:t>
          </a:r>
        </a:p>
        <a:p>
          <a:r>
            <a:rPr lang="tr-TR" sz="1400">
              <a:latin typeface="Times New Roman" panose="02020603050405020304" pitchFamily="18" charset="0"/>
              <a:cs typeface="Times New Roman" panose="02020603050405020304" pitchFamily="18" charset="0"/>
            </a:rPr>
            <a:t>Eğitim-öğretim, hizmetlerin uygunluğu üzerindeki etkinin seviyesine bağlı olarak, Bölüm Yöneticileri veya belirlediği ekip risk öneminin seviyelerini tayin eder:</a:t>
          </a:r>
        </a:p>
        <a:p>
          <a:r>
            <a:rPr lang="tr-TR" sz="1400" b="1">
              <a:latin typeface="Times New Roman" panose="02020603050405020304" pitchFamily="18" charset="0"/>
              <a:cs typeface="Times New Roman" panose="02020603050405020304" pitchFamily="18" charset="0"/>
            </a:rPr>
            <a:t>Önemsiz (küçük) risk:</a:t>
          </a:r>
          <a:r>
            <a:rPr lang="tr-TR" sz="1400">
              <a:latin typeface="Times New Roman" panose="02020603050405020304" pitchFamily="18" charset="0"/>
              <a:cs typeface="Times New Roman" panose="02020603050405020304" pitchFamily="18" charset="0"/>
            </a:rPr>
            <a:t> Kabul edilebilir risk, eylem gerektirmez. </a:t>
          </a:r>
        </a:p>
        <a:p>
          <a:r>
            <a:rPr lang="tr-TR" sz="1400" b="1">
              <a:latin typeface="Times New Roman" panose="02020603050405020304" pitchFamily="18" charset="0"/>
              <a:cs typeface="Times New Roman" panose="02020603050405020304" pitchFamily="18" charset="0"/>
            </a:rPr>
            <a:t>Risk:</a:t>
          </a:r>
          <a:r>
            <a:rPr lang="tr-TR" sz="1400">
              <a:latin typeface="Times New Roman" panose="02020603050405020304" pitchFamily="18" charset="0"/>
              <a:cs typeface="Times New Roman" panose="02020603050405020304" pitchFamily="18" charset="0"/>
            </a:rPr>
            <a:t> Ortaya çıkan riskler için uygun tedbirler alınır. </a:t>
          </a:r>
        </a:p>
        <a:p>
          <a:r>
            <a:rPr lang="tr-TR" sz="1400" b="1">
              <a:latin typeface="Times New Roman" panose="02020603050405020304" pitchFamily="18" charset="0"/>
              <a:cs typeface="Times New Roman" panose="02020603050405020304" pitchFamily="18" charset="0"/>
            </a:rPr>
            <a:t>Temel risk:</a:t>
          </a:r>
          <a:r>
            <a:rPr lang="tr-TR" sz="1400">
              <a:latin typeface="Times New Roman" panose="02020603050405020304" pitchFamily="18" charset="0"/>
              <a:cs typeface="Times New Roman" panose="02020603050405020304" pitchFamily="18" charset="0"/>
            </a:rPr>
            <a:t> Kabul edilemez risk, risk önleme tedbirleri gereklidir. </a:t>
          </a:r>
        </a:p>
        <a:p>
          <a:r>
            <a:rPr lang="tr-TR" sz="1400">
              <a:latin typeface="Times New Roman" panose="02020603050405020304" pitchFamily="18" charset="0"/>
              <a:cs typeface="Times New Roman" panose="02020603050405020304" pitchFamily="18" charset="0"/>
            </a:rPr>
            <a:t>Bu değerlendirme yapılırken belirlenen her risk için olasılık ve şiddet dikkate alınır. Bunun için </a:t>
          </a:r>
          <a:r>
            <a:rPr lang="tr-TR" sz="1400" b="1">
              <a:latin typeface="Times New Roman" panose="02020603050405020304" pitchFamily="18" charset="0"/>
              <a:cs typeface="Times New Roman" panose="02020603050405020304" pitchFamily="18" charset="0"/>
            </a:rPr>
            <a:t>5×5 Risk matrisi</a:t>
          </a:r>
          <a:r>
            <a:rPr lang="tr-TR" sz="1400">
              <a:latin typeface="Times New Roman" panose="02020603050405020304" pitchFamily="18" charset="0"/>
              <a:cs typeface="Times New Roman" panose="02020603050405020304" pitchFamily="18" charset="0"/>
            </a:rPr>
            <a:t> dikkate alınır. Bu kapsamda olasılık ve şiddet aşağıdaki şekilde değerlendirilir.</a:t>
          </a:r>
        </a:p>
        <a:p>
          <a:r>
            <a:rPr lang="tr-TR" sz="1400" b="1">
              <a:latin typeface="Times New Roman" panose="02020603050405020304" pitchFamily="18" charset="0"/>
              <a:cs typeface="Times New Roman" panose="02020603050405020304" pitchFamily="18" charset="0"/>
            </a:rPr>
            <a:t>Olasılık değerlendirmesi</a:t>
          </a:r>
        </a:p>
        <a:p>
          <a:r>
            <a:rPr lang="tr-TR" sz="1400">
              <a:latin typeface="Times New Roman" panose="02020603050405020304" pitchFamily="18" charset="0"/>
              <a:cs typeface="Times New Roman" panose="02020603050405020304" pitchFamily="18" charset="0"/>
            </a:rPr>
            <a:t>Olma olasılığı çok düşük (</a:t>
          </a:r>
          <a:r>
            <a:rPr lang="tr-TR" sz="1400" b="1">
              <a:latin typeface="Times New Roman" panose="02020603050405020304" pitchFamily="18" charset="0"/>
              <a:cs typeface="Times New Roman" panose="02020603050405020304" pitchFamily="18" charset="0"/>
            </a:rPr>
            <a:t>Yılda bir</a:t>
          </a:r>
          <a:r>
            <a:rPr lang="tr-TR" sz="1400">
              <a:latin typeface="Times New Roman" panose="02020603050405020304" pitchFamily="18" charset="0"/>
              <a:cs typeface="Times New Roman" panose="02020603050405020304" pitchFamily="18" charset="0"/>
            </a:rPr>
            <a:t>) </a:t>
          </a:r>
        </a:p>
        <a:p>
          <a:r>
            <a:rPr lang="tr-TR" sz="1400">
              <a:latin typeface="Times New Roman" panose="02020603050405020304" pitchFamily="18" charset="0"/>
              <a:cs typeface="Times New Roman" panose="02020603050405020304" pitchFamily="18" charset="0"/>
            </a:rPr>
            <a:t>Olma olasılığı düşük (</a:t>
          </a:r>
          <a:r>
            <a:rPr lang="tr-TR" sz="1400" b="1">
              <a:latin typeface="Times New Roman" panose="02020603050405020304" pitchFamily="18" charset="0"/>
              <a:cs typeface="Times New Roman" panose="02020603050405020304" pitchFamily="18" charset="0"/>
            </a:rPr>
            <a:t>6 ayda bir</a:t>
          </a:r>
          <a:r>
            <a:rPr lang="tr-TR" sz="1400">
              <a:latin typeface="Times New Roman" panose="02020603050405020304" pitchFamily="18" charset="0"/>
              <a:cs typeface="Times New Roman" panose="02020603050405020304" pitchFamily="18" charset="0"/>
            </a:rPr>
            <a:t>) </a:t>
          </a:r>
        </a:p>
        <a:p>
          <a:r>
            <a:rPr lang="tr-TR" sz="1400">
              <a:latin typeface="Times New Roman" panose="02020603050405020304" pitchFamily="18" charset="0"/>
              <a:cs typeface="Times New Roman" panose="02020603050405020304" pitchFamily="18" charset="0"/>
            </a:rPr>
            <a:t>Olma olasılığı bulunmaktadır (</a:t>
          </a:r>
          <a:r>
            <a:rPr lang="tr-TR" sz="1400" b="1">
              <a:latin typeface="Times New Roman" panose="02020603050405020304" pitchFamily="18" charset="0"/>
              <a:cs typeface="Times New Roman" panose="02020603050405020304" pitchFamily="18" charset="0"/>
            </a:rPr>
            <a:t>3 ayda bir</a:t>
          </a:r>
          <a:r>
            <a:rPr lang="tr-TR" sz="1400">
              <a:latin typeface="Times New Roman" panose="02020603050405020304" pitchFamily="18" charset="0"/>
              <a:cs typeface="Times New Roman" panose="02020603050405020304" pitchFamily="18" charset="0"/>
            </a:rPr>
            <a:t>) </a:t>
          </a:r>
        </a:p>
        <a:p>
          <a:r>
            <a:rPr lang="tr-TR" sz="1400">
              <a:latin typeface="Times New Roman" panose="02020603050405020304" pitchFamily="18" charset="0"/>
              <a:cs typeface="Times New Roman" panose="02020603050405020304" pitchFamily="18" charset="0"/>
            </a:rPr>
            <a:t>Olma olasılığı yüksektir (</a:t>
          </a:r>
          <a:r>
            <a:rPr lang="tr-TR" sz="1400" b="1">
              <a:latin typeface="Times New Roman" panose="02020603050405020304" pitchFamily="18" charset="0"/>
              <a:cs typeface="Times New Roman" panose="02020603050405020304" pitchFamily="18" charset="0"/>
            </a:rPr>
            <a:t>Ayda bir</a:t>
          </a:r>
          <a:r>
            <a:rPr lang="tr-TR" sz="1400">
              <a:latin typeface="Times New Roman" panose="02020603050405020304" pitchFamily="18" charset="0"/>
              <a:cs typeface="Times New Roman" panose="02020603050405020304" pitchFamily="18" charset="0"/>
            </a:rPr>
            <a:t>) </a:t>
          </a:r>
        </a:p>
        <a:p>
          <a:r>
            <a:rPr lang="tr-TR" sz="1400">
              <a:latin typeface="Times New Roman" panose="02020603050405020304" pitchFamily="18" charset="0"/>
              <a:cs typeface="Times New Roman" panose="02020603050405020304" pitchFamily="18" charset="0"/>
            </a:rPr>
            <a:t>Olma olasılığı çok yüksektir (</a:t>
          </a:r>
          <a:r>
            <a:rPr lang="tr-TR" sz="1400" b="1">
              <a:latin typeface="Times New Roman" panose="02020603050405020304" pitchFamily="18" charset="0"/>
              <a:cs typeface="Times New Roman" panose="02020603050405020304" pitchFamily="18" charset="0"/>
            </a:rPr>
            <a:t>Haftada veya her gün</a:t>
          </a:r>
          <a:r>
            <a:rPr lang="tr-TR" sz="1400">
              <a:latin typeface="Times New Roman" panose="02020603050405020304" pitchFamily="18" charset="0"/>
              <a:cs typeface="Times New Roman" panose="02020603050405020304" pitchFamily="18" charset="0"/>
            </a:rPr>
            <a:t>) </a:t>
          </a:r>
        </a:p>
        <a:p>
          <a:r>
            <a:rPr lang="tr-TR" sz="1400" b="1">
              <a:latin typeface="Times New Roman" panose="02020603050405020304" pitchFamily="18" charset="0"/>
              <a:cs typeface="Times New Roman" panose="02020603050405020304" pitchFamily="18" charset="0"/>
            </a:rPr>
            <a:t>Şiddet değerlendirmesi</a:t>
          </a:r>
        </a:p>
        <a:p>
          <a:r>
            <a:rPr lang="tr-TR" sz="1400">
              <a:latin typeface="Times New Roman" panose="02020603050405020304" pitchFamily="18" charset="0"/>
              <a:cs typeface="Times New Roman" panose="02020603050405020304" pitchFamily="18" charset="0"/>
            </a:rPr>
            <a:t>Risk sonucu herhangi bir etki olmaz. </a:t>
          </a:r>
        </a:p>
        <a:p>
          <a:r>
            <a:rPr lang="tr-TR" sz="1400">
              <a:latin typeface="Times New Roman" panose="02020603050405020304" pitchFamily="18" charset="0"/>
              <a:cs typeface="Times New Roman" panose="02020603050405020304" pitchFamily="18" charset="0"/>
            </a:rPr>
            <a:t>Risk oluşması halinde sadece iç prosesleri etkiler. </a:t>
          </a:r>
        </a:p>
        <a:p>
          <a:r>
            <a:rPr lang="tr-TR" sz="1400">
              <a:latin typeface="Times New Roman" panose="02020603050405020304" pitchFamily="18" charset="0"/>
              <a:cs typeface="Times New Roman" panose="02020603050405020304" pitchFamily="18" charset="0"/>
            </a:rPr>
            <a:t>Risk oluşması halinde iç prosesleri ve müşteri ilişkilerini etkiler. </a:t>
          </a:r>
        </a:p>
        <a:p>
          <a:r>
            <a:rPr lang="tr-TR" sz="1400">
              <a:latin typeface="Times New Roman" panose="02020603050405020304" pitchFamily="18" charset="0"/>
              <a:cs typeface="Times New Roman" panose="02020603050405020304" pitchFamily="18" charset="0"/>
            </a:rPr>
            <a:t>Risk oluşması iç prosesleri ve ilgili tarafları etkiler. </a:t>
          </a:r>
        </a:p>
        <a:p>
          <a:r>
            <a:rPr lang="tr-TR" sz="1400">
              <a:latin typeface="Times New Roman" panose="02020603050405020304" pitchFamily="18" charset="0"/>
              <a:cs typeface="Times New Roman" panose="02020603050405020304" pitchFamily="18" charset="0"/>
            </a:rPr>
            <a:t>Risk oluşması iç prosesleri ve bağlamı ve mevzuatı etkiler. </a:t>
          </a:r>
        </a:p>
        <a:p>
          <a:r>
            <a:rPr lang="tr-TR" sz="1400">
              <a:latin typeface="Times New Roman" panose="02020603050405020304" pitchFamily="18" charset="0"/>
              <a:cs typeface="Times New Roman" panose="02020603050405020304" pitchFamily="18" charset="0"/>
            </a:rPr>
            <a:t>Her belirlenen olası risk için hem olasılık hem de şiddet belirlenir. Risk seviyeleri olasılık ve şiddet değerlerini çarparak bulunur. Hesaplanan skor matrisi aşağıda verilmiştir.</a:t>
          </a:r>
        </a:p>
        <a:p>
          <a:endParaRPr lang="tr-TR" sz="1100"/>
        </a:p>
      </xdr:txBody>
    </xdr:sp>
    <xdr:clientData/>
  </xdr:oneCellAnchor>
  <xdr:oneCellAnchor>
    <xdr:from>
      <xdr:col>0</xdr:col>
      <xdr:colOff>296956</xdr:colOff>
      <xdr:row>41</xdr:row>
      <xdr:rowOff>30255</xdr:rowOff>
    </xdr:from>
    <xdr:ext cx="6524625" cy="361951"/>
    <xdr:sp macro="" textlink="">
      <xdr:nvSpPr>
        <xdr:cNvPr id="3" name="Metin kutusu 2">
          <a:extLst>
            <a:ext uri="{FF2B5EF4-FFF2-40B4-BE49-F238E27FC236}">
              <a16:creationId xmlns:a16="http://schemas.microsoft.com/office/drawing/2014/main" id="{6D8CBA1E-0617-7442-8A3F-5464090A7302}"/>
            </a:ext>
          </a:extLst>
        </xdr:cNvPr>
        <xdr:cNvSpPr txBox="1"/>
      </xdr:nvSpPr>
      <xdr:spPr>
        <a:xfrm>
          <a:off x="296956" y="6462431"/>
          <a:ext cx="6524625" cy="361951"/>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tr-TR" sz="1800">
              <a:solidFill>
                <a:schemeClr val="tx1"/>
              </a:solidFill>
              <a:effectLst/>
              <a:latin typeface="Times New Roman" panose="02020603050405020304" pitchFamily="18" charset="0"/>
              <a:ea typeface="+mn-ea"/>
              <a:cs typeface="Times New Roman" panose="02020603050405020304" pitchFamily="18" charset="0"/>
            </a:rPr>
            <a:t>Bu kapsamda, olasılık ve şiddetin çarpmasında; </a:t>
          </a:r>
        </a:p>
        <a:p>
          <a:endParaRPr lang="tr-TR" sz="1100"/>
        </a:p>
      </xdr:txBody>
    </xdr:sp>
    <xdr:clientData/>
  </xdr:oneCellAnchor>
  <xdr:twoCellAnchor editAs="oneCell">
    <xdr:from>
      <xdr:col>0</xdr:col>
      <xdr:colOff>167528</xdr:colOff>
      <xdr:row>27</xdr:row>
      <xdr:rowOff>112059</xdr:rowOff>
    </xdr:from>
    <xdr:to>
      <xdr:col>15</xdr:col>
      <xdr:colOff>234567</xdr:colOff>
      <xdr:row>40</xdr:row>
      <xdr:rowOff>119658</xdr:rowOff>
    </xdr:to>
    <xdr:pic>
      <xdr:nvPicPr>
        <xdr:cNvPr id="4" name="Resim 3">
          <a:extLst>
            <a:ext uri="{FF2B5EF4-FFF2-40B4-BE49-F238E27FC236}">
              <a16:creationId xmlns:a16="http://schemas.microsoft.com/office/drawing/2014/main" id="{8BC7C9AA-7C62-2C00-723C-06328F957F23}"/>
            </a:ext>
          </a:extLst>
        </xdr:cNvPr>
        <xdr:cNvPicPr>
          <a:picLocks noChangeAspect="1"/>
        </xdr:cNvPicPr>
      </xdr:nvPicPr>
      <xdr:blipFill>
        <a:blip xmlns:r="http://schemas.openxmlformats.org/officeDocument/2006/relationships" r:embed="rId1"/>
        <a:stretch>
          <a:fillRect/>
        </a:stretch>
      </xdr:blipFill>
      <xdr:spPr>
        <a:xfrm>
          <a:off x="167528" y="4347883"/>
          <a:ext cx="9143804" cy="2047069"/>
        </a:xfrm>
        <a:prstGeom prst="rect">
          <a:avLst/>
        </a:prstGeom>
      </xdr:spPr>
    </xdr:pic>
    <xdr:clientData/>
  </xdr:twoCellAnchor>
  <xdr:twoCellAnchor editAs="oneCell">
    <xdr:from>
      <xdr:col>0</xdr:col>
      <xdr:colOff>189941</xdr:colOff>
      <xdr:row>44</xdr:row>
      <xdr:rowOff>108697</xdr:rowOff>
    </xdr:from>
    <xdr:to>
      <xdr:col>14</xdr:col>
      <xdr:colOff>312684</xdr:colOff>
      <xdr:row>61</xdr:row>
      <xdr:rowOff>117877</xdr:rowOff>
    </xdr:to>
    <xdr:pic>
      <xdr:nvPicPr>
        <xdr:cNvPr id="5" name="Resim 4">
          <a:extLst>
            <a:ext uri="{FF2B5EF4-FFF2-40B4-BE49-F238E27FC236}">
              <a16:creationId xmlns:a16="http://schemas.microsoft.com/office/drawing/2014/main" id="{CA7A7420-008A-D60C-E76E-D4B5CC746D04}"/>
            </a:ext>
          </a:extLst>
        </xdr:cNvPr>
        <xdr:cNvPicPr>
          <a:picLocks noChangeAspect="1"/>
        </xdr:cNvPicPr>
      </xdr:nvPicPr>
      <xdr:blipFill>
        <a:blip xmlns:r="http://schemas.openxmlformats.org/officeDocument/2006/relationships" r:embed="rId2"/>
        <a:stretch>
          <a:fillRect/>
        </a:stretch>
      </xdr:blipFill>
      <xdr:spPr>
        <a:xfrm>
          <a:off x="189941" y="7011521"/>
          <a:ext cx="8594390" cy="2676180"/>
        </a:xfrm>
        <a:prstGeom prst="rect">
          <a:avLst/>
        </a:prstGeom>
        <a:ln w="3175" cap="sq">
          <a:solidFill>
            <a:srgbClr val="000000"/>
          </a:solidFill>
          <a:prstDash val="solid"/>
          <a:miter lim="800000"/>
        </a:ln>
        <a:effectLst/>
      </xdr:spPr>
    </xdr:pic>
    <xdr:clientData/>
  </xdr:twoCellAnchor>
  <xdr:twoCellAnchor editAs="oneCell">
    <xdr:from>
      <xdr:col>14</xdr:col>
      <xdr:colOff>555252</xdr:colOff>
      <xdr:row>43</xdr:row>
      <xdr:rowOff>101973</xdr:rowOff>
    </xdr:from>
    <xdr:to>
      <xdr:col>29</xdr:col>
      <xdr:colOff>211252</xdr:colOff>
      <xdr:row>62</xdr:row>
      <xdr:rowOff>20916</xdr:rowOff>
    </xdr:to>
    <xdr:pic>
      <xdr:nvPicPr>
        <xdr:cNvPr id="6" name="Resim 5">
          <a:extLst>
            <a:ext uri="{FF2B5EF4-FFF2-40B4-BE49-F238E27FC236}">
              <a16:creationId xmlns:a16="http://schemas.microsoft.com/office/drawing/2014/main" id="{9DFAA05C-94B7-2C06-5008-8A26FD6DE1E6}"/>
            </a:ext>
          </a:extLst>
        </xdr:cNvPr>
        <xdr:cNvPicPr>
          <a:picLocks noChangeAspect="1"/>
        </xdr:cNvPicPr>
      </xdr:nvPicPr>
      <xdr:blipFill>
        <a:blip xmlns:r="http://schemas.openxmlformats.org/officeDocument/2006/relationships" r:embed="rId3"/>
        <a:stretch>
          <a:fillRect/>
        </a:stretch>
      </xdr:blipFill>
      <xdr:spPr>
        <a:xfrm>
          <a:off x="9026899" y="6847914"/>
          <a:ext cx="8732765" cy="2899708"/>
        </a:xfrm>
        <a:prstGeom prst="rect">
          <a:avLst/>
        </a:prstGeom>
        <a:ln w="57150" cap="sq">
          <a:solidFill>
            <a:schemeClr val="accent2">
              <a:lumMod val="60000"/>
              <a:lumOff val="40000"/>
            </a:schemeClr>
          </a:solidFill>
          <a:prstDash val="solid"/>
          <a:miter lim="800000"/>
        </a:ln>
        <a:effectLst>
          <a:outerShdw blurRad="50800" dist="38100" dir="2700000" algn="tl" rotWithShape="0">
            <a:srgbClr val="000000">
              <a:alpha val="43000"/>
            </a:srgbClr>
          </a:outerShdw>
        </a:effectLst>
      </xdr:spPr>
    </xdr:pic>
    <xdr:clientData/>
  </xdr:twoCellAnchor>
  <xdr:oneCellAnchor>
    <xdr:from>
      <xdr:col>0</xdr:col>
      <xdr:colOff>235323</xdr:colOff>
      <xdr:row>63</xdr:row>
      <xdr:rowOff>22412</xdr:rowOff>
    </xdr:from>
    <xdr:ext cx="16249256" cy="4684103"/>
    <xdr:sp macro="" textlink="">
      <xdr:nvSpPr>
        <xdr:cNvPr id="7" name="Metin kutusu 6">
          <a:extLst>
            <a:ext uri="{FF2B5EF4-FFF2-40B4-BE49-F238E27FC236}">
              <a16:creationId xmlns:a16="http://schemas.microsoft.com/office/drawing/2014/main" id="{15CD7092-82F9-4190-555A-6E76E65FDCC1}"/>
            </a:ext>
          </a:extLst>
        </xdr:cNvPr>
        <xdr:cNvSpPr txBox="1"/>
      </xdr:nvSpPr>
      <xdr:spPr>
        <a:xfrm>
          <a:off x="235323" y="9906000"/>
          <a:ext cx="16249256" cy="4684103"/>
        </a:xfrm>
        <a:prstGeom prst="rect">
          <a:avLst/>
        </a:prstGeom>
        <a:ln w="5715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lang="tr-TR" sz="1800">
              <a:latin typeface="Times New Roman" panose="02020603050405020304" pitchFamily="18" charset="0"/>
              <a:cs typeface="Times New Roman" panose="02020603050405020304" pitchFamily="18" charset="0"/>
            </a:rPr>
            <a:t>Bu kapsamda, olasılık ve şiddetin çarpılmasında;</a:t>
          </a:r>
        </a:p>
        <a:p>
          <a:r>
            <a:rPr lang="tr-TR" sz="1800" b="1">
              <a:latin typeface="Times New Roman" panose="02020603050405020304" pitchFamily="18" charset="0"/>
              <a:cs typeface="Times New Roman" panose="02020603050405020304" pitchFamily="18" charset="0"/>
            </a:rPr>
            <a:t>1–5 arasında:</a:t>
          </a:r>
          <a:r>
            <a:rPr lang="tr-TR" sz="1800">
              <a:latin typeface="Times New Roman" panose="02020603050405020304" pitchFamily="18" charset="0"/>
              <a:cs typeface="Times New Roman" panose="02020603050405020304" pitchFamily="18" charset="0"/>
            </a:rPr>
            <a:t> Çok düşük risk </a:t>
          </a:r>
        </a:p>
        <a:p>
          <a:r>
            <a:rPr lang="tr-TR" sz="1800" b="1">
              <a:latin typeface="Times New Roman" panose="02020603050405020304" pitchFamily="18" charset="0"/>
              <a:cs typeface="Times New Roman" panose="02020603050405020304" pitchFamily="18" charset="0"/>
            </a:rPr>
            <a:t>6–9 arasında:</a:t>
          </a:r>
          <a:r>
            <a:rPr lang="tr-TR" sz="1800">
              <a:latin typeface="Times New Roman" panose="02020603050405020304" pitchFamily="18" charset="0"/>
              <a:cs typeface="Times New Roman" panose="02020603050405020304" pitchFamily="18" charset="0"/>
            </a:rPr>
            <a:t> Düşük risk </a:t>
          </a:r>
        </a:p>
        <a:p>
          <a:r>
            <a:rPr lang="tr-TR" sz="1800" b="1">
              <a:latin typeface="Times New Roman" panose="02020603050405020304" pitchFamily="18" charset="0"/>
              <a:cs typeface="Times New Roman" panose="02020603050405020304" pitchFamily="18" charset="0"/>
            </a:rPr>
            <a:t>10–12 arasında:</a:t>
          </a:r>
          <a:r>
            <a:rPr lang="tr-TR" sz="1800">
              <a:latin typeface="Times New Roman" panose="02020603050405020304" pitchFamily="18" charset="0"/>
              <a:cs typeface="Times New Roman" panose="02020603050405020304" pitchFamily="18" charset="0"/>
            </a:rPr>
            <a:t> Orta risk </a:t>
          </a:r>
        </a:p>
        <a:p>
          <a:r>
            <a:rPr lang="tr-TR" sz="1800" b="1">
              <a:latin typeface="Times New Roman" panose="02020603050405020304" pitchFamily="18" charset="0"/>
              <a:cs typeface="Times New Roman" panose="02020603050405020304" pitchFamily="18" charset="0"/>
            </a:rPr>
            <a:t>15–16 arasında:</a:t>
          </a:r>
          <a:r>
            <a:rPr lang="tr-TR" sz="1800">
              <a:latin typeface="Times New Roman" panose="02020603050405020304" pitchFamily="18" charset="0"/>
              <a:cs typeface="Times New Roman" panose="02020603050405020304" pitchFamily="18" charset="0"/>
            </a:rPr>
            <a:t> Yüksek risk </a:t>
          </a:r>
        </a:p>
        <a:p>
          <a:r>
            <a:rPr lang="tr-TR" sz="1800" b="1">
              <a:latin typeface="Times New Roman" panose="02020603050405020304" pitchFamily="18" charset="0"/>
              <a:cs typeface="Times New Roman" panose="02020603050405020304" pitchFamily="18" charset="0"/>
            </a:rPr>
            <a:t>20–25 arasında:</a:t>
          </a:r>
          <a:r>
            <a:rPr lang="tr-TR" sz="1800">
              <a:latin typeface="Times New Roman" panose="02020603050405020304" pitchFamily="18" charset="0"/>
              <a:cs typeface="Times New Roman" panose="02020603050405020304" pitchFamily="18" charset="0"/>
            </a:rPr>
            <a:t> Çok yüksek risk </a:t>
          </a:r>
        </a:p>
        <a:p>
          <a:r>
            <a:rPr lang="tr-TR" sz="1800">
              <a:latin typeface="Times New Roman" panose="02020603050405020304" pitchFamily="18" charset="0"/>
              <a:cs typeface="Times New Roman" panose="02020603050405020304" pitchFamily="18" charset="0"/>
            </a:rPr>
            <a:t>olarak tanımlanır.</a:t>
          </a:r>
        </a:p>
        <a:p>
          <a:r>
            <a:rPr lang="tr-TR" sz="1800">
              <a:latin typeface="Times New Roman" panose="02020603050405020304" pitchFamily="18" charset="0"/>
              <a:cs typeface="Times New Roman" panose="02020603050405020304" pitchFamily="18" charset="0"/>
            </a:rPr>
            <a:t>Risk belirlemede oluşan riskin etkilediği ortam/ortamlar da dikkate alınır. Risk olasılığından çalışan, tedarikçi ve müşterinin etkilenmeleri de dikkate alınır.</a:t>
          </a:r>
        </a:p>
        <a:p>
          <a:endParaRPr lang="tr-TR" sz="1800">
            <a:latin typeface="Times New Roman" panose="02020603050405020304" pitchFamily="18" charset="0"/>
            <a:cs typeface="Times New Roman" panose="02020603050405020304" pitchFamily="18" charset="0"/>
          </a:endParaRPr>
        </a:p>
        <a:p>
          <a:r>
            <a:rPr lang="tr-TR" sz="1800" b="1">
              <a:latin typeface="Times New Roman" panose="02020603050405020304" pitchFamily="18" charset="0"/>
              <a:cs typeface="Times New Roman" panose="02020603050405020304" pitchFamily="18" charset="0"/>
            </a:rPr>
            <a:t>Çok düşük ve düşük riskler:</a:t>
          </a:r>
          <a:r>
            <a:rPr lang="tr-TR" sz="1800">
              <a:latin typeface="Times New Roman" panose="02020603050405020304" pitchFamily="18" charset="0"/>
              <a:cs typeface="Times New Roman" panose="02020603050405020304" pitchFamily="18" charset="0"/>
            </a:rPr>
            <a:t> Ortaya çıkabilecek risk yapısı gereği herhangi bir acil eylem planı gerektirmez. </a:t>
          </a:r>
        </a:p>
        <a:p>
          <a:r>
            <a:rPr lang="tr-TR" sz="1800">
              <a:latin typeface="Times New Roman" panose="02020603050405020304" pitchFamily="18" charset="0"/>
              <a:cs typeface="Times New Roman" panose="02020603050405020304" pitchFamily="18" charset="0"/>
            </a:rPr>
            <a:t>                                                 Bu kategorideki risklerin oluşma olasılığı ve gerçekleşmesi halinde oluşturacağı etki düşüktür.</a:t>
          </a:r>
        </a:p>
        <a:p>
          <a:r>
            <a:rPr lang="tr-TR" sz="1800" b="1">
              <a:latin typeface="Times New Roman" panose="02020603050405020304" pitchFamily="18" charset="0"/>
              <a:cs typeface="Times New Roman" panose="02020603050405020304" pitchFamily="18" charset="0"/>
            </a:rPr>
            <a:t>Orta risk:</a:t>
          </a:r>
          <a:r>
            <a:rPr lang="tr-TR" sz="1800">
              <a:latin typeface="Times New Roman" panose="02020603050405020304" pitchFamily="18" charset="0"/>
              <a:cs typeface="Times New Roman" panose="02020603050405020304" pitchFamily="18" charset="0"/>
            </a:rPr>
            <a:t> Ortaya çıkan risk etkili olmakla birlikte, herhangi bir risk oluşmaması için gerekli önlemler alınmıştır.</a:t>
          </a:r>
        </a:p>
        <a:p>
          <a:r>
            <a:rPr lang="tr-TR" sz="1800" b="1">
              <a:solidFill>
                <a:schemeClr val="tx1"/>
              </a:solidFill>
              <a:effectLst/>
              <a:latin typeface="Times New Roman" panose="02020603050405020304" pitchFamily="18" charset="0"/>
              <a:ea typeface="+mn-ea"/>
              <a:cs typeface="Times New Roman" panose="02020603050405020304" pitchFamily="18" charset="0"/>
            </a:rPr>
            <a:t>Yüksek ve çok yüksek riskler</a:t>
          </a:r>
          <a:r>
            <a:rPr lang="tr-TR" sz="1800">
              <a:solidFill>
                <a:schemeClr val="tx1"/>
              </a:solidFill>
              <a:effectLst/>
              <a:latin typeface="Times New Roman" panose="02020603050405020304" pitchFamily="18" charset="0"/>
              <a:ea typeface="+mn-ea"/>
              <a:cs typeface="Times New Roman" panose="02020603050405020304" pitchFamily="18" charset="0"/>
            </a:rPr>
            <a:t>:  Ortaya çıkma olasılığı ve olması halinde şiddeti çok yüksektir. </a:t>
          </a:r>
        </a:p>
        <a:p>
          <a:r>
            <a:rPr lang="tr-TR" sz="1800">
              <a:solidFill>
                <a:schemeClr val="tx1"/>
              </a:solidFill>
              <a:effectLst/>
              <a:latin typeface="Times New Roman" panose="02020603050405020304" pitchFamily="18" charset="0"/>
              <a:ea typeface="+mn-ea"/>
              <a:cs typeface="Times New Roman" panose="02020603050405020304" pitchFamily="18" charset="0"/>
            </a:rPr>
            <a:t> </a:t>
          </a:r>
        </a:p>
        <a:p>
          <a:r>
            <a:rPr lang="tr-TR" sz="1800">
              <a:solidFill>
                <a:schemeClr val="tx1"/>
              </a:solidFill>
              <a:effectLst/>
              <a:latin typeface="Times New Roman" panose="02020603050405020304" pitchFamily="18" charset="0"/>
              <a:ea typeface="+mn-ea"/>
              <a:cs typeface="Times New Roman" panose="02020603050405020304" pitchFamily="18" charset="0"/>
            </a:rPr>
            <a:t>**Kalite Yönetim Sistemi Koordinatörü üst yönetiminde onayını alarak temel riskler ile ilgili aksiyonları belirler ve sonuçları </a:t>
          </a:r>
          <a:r>
            <a:rPr lang="tr-TR" sz="1800" b="1">
              <a:solidFill>
                <a:schemeClr val="tx1"/>
              </a:solidFill>
              <a:effectLst/>
              <a:latin typeface="Times New Roman" panose="02020603050405020304" pitchFamily="18" charset="0"/>
              <a:ea typeface="+mn-ea"/>
              <a:cs typeface="Times New Roman" panose="02020603050405020304" pitchFamily="18" charset="0"/>
            </a:rPr>
            <a:t>Risk/Fırsat Değerlendirmesi </a:t>
          </a:r>
          <a:r>
            <a:rPr lang="tr-TR" sz="1800">
              <a:solidFill>
                <a:schemeClr val="tx1"/>
              </a:solidFill>
              <a:effectLst/>
              <a:latin typeface="Times New Roman" panose="02020603050405020304" pitchFamily="18" charset="0"/>
              <a:ea typeface="+mn-ea"/>
              <a:cs typeface="Times New Roman" panose="02020603050405020304" pitchFamily="18" charset="0"/>
            </a:rPr>
            <a:t>tablosuna girer.  </a:t>
          </a:r>
        </a:p>
        <a:p>
          <a:endParaRPr lang="tr-TR" sz="1800">
            <a:latin typeface="Times New Roman" panose="02020603050405020304" pitchFamily="18" charset="0"/>
            <a:cs typeface="Times New Roman" panose="02020603050405020304" pitchFamily="18" charset="0"/>
          </a:endParaRPr>
        </a:p>
        <a:p>
          <a:endParaRPr lang="tr-TR"/>
        </a:p>
        <a:p>
          <a:endParaRPr lang="tr-T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619124</xdr:colOff>
      <xdr:row>44</xdr:row>
      <xdr:rowOff>21284</xdr:rowOff>
    </xdr:from>
    <xdr:to>
      <xdr:col>16</xdr:col>
      <xdr:colOff>1400175</xdr:colOff>
      <xdr:row>48</xdr:row>
      <xdr:rowOff>85725</xdr:rowOff>
    </xdr:to>
    <xdr:sp macro="" textlink="">
      <xdr:nvSpPr>
        <xdr:cNvPr id="3" name="Metin Kutusu 2">
          <a:extLst>
            <a:ext uri="{FF2B5EF4-FFF2-40B4-BE49-F238E27FC236}">
              <a16:creationId xmlns:a16="http://schemas.microsoft.com/office/drawing/2014/main" id="{00000000-0008-0000-0000-000003000000}"/>
            </a:ext>
          </a:extLst>
        </xdr:cNvPr>
        <xdr:cNvSpPr txBox="1">
          <a:spLocks noChangeArrowheads="1"/>
        </xdr:cNvSpPr>
      </xdr:nvSpPr>
      <xdr:spPr bwMode="auto">
        <a:xfrm>
          <a:off x="15525749" y="24271934"/>
          <a:ext cx="2809876" cy="712141"/>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tabLst>
              <a:tab pos="3858895" algn="l"/>
            </a:tabLst>
          </a:pPr>
          <a:r>
            <a:rPr lang="tr-TR" sz="1200" b="1">
              <a:effectLst/>
              <a:latin typeface="Times New Roman" panose="02020603050405020304" pitchFamily="18" charset="0"/>
              <a:ea typeface="Calibri" panose="020F0502020204030204" pitchFamily="34" charset="0"/>
              <a:cs typeface="Times New Roman" panose="02020603050405020304" pitchFamily="18" charset="0"/>
            </a:rPr>
            <a:t>ONAY</a:t>
          </a:r>
        </a:p>
        <a:p>
          <a:pPr algn="ctr">
            <a:lnSpc>
              <a:spcPct val="115000"/>
            </a:lnSpc>
            <a:spcAft>
              <a:spcPts val="0"/>
            </a:spcAft>
            <a:tabLst>
              <a:tab pos="3858895" algn="l"/>
            </a:tabLst>
          </a:pPr>
          <a:r>
            <a:rPr lang="tr-TR" sz="1200" b="1">
              <a:effectLst/>
              <a:latin typeface="Times New Roman" panose="02020603050405020304" pitchFamily="18" charset="0"/>
              <a:ea typeface="Calibri" panose="020F0502020204030204" pitchFamily="34" charset="0"/>
              <a:cs typeface="Times New Roman" panose="02020603050405020304" pitchFamily="18" charset="0"/>
            </a:rPr>
            <a:t>TBMYO</a:t>
          </a:r>
          <a:r>
            <a:rPr lang="tr-TR" sz="1200" b="1" baseline="0">
              <a:effectLst/>
              <a:latin typeface="Times New Roman" panose="02020603050405020304" pitchFamily="18" charset="0"/>
              <a:ea typeface="Calibri" panose="020F0502020204030204" pitchFamily="34" charset="0"/>
              <a:cs typeface="Times New Roman" panose="02020603050405020304" pitchFamily="18" charset="0"/>
            </a:rPr>
            <a:t> MÜDÜRÜ</a:t>
          </a:r>
        </a:p>
        <a:p>
          <a:pPr algn="ctr">
            <a:lnSpc>
              <a:spcPct val="115000"/>
            </a:lnSpc>
            <a:spcAft>
              <a:spcPts val="0"/>
            </a:spcAft>
            <a:tabLst>
              <a:tab pos="3858895" algn="l"/>
            </a:tabLst>
          </a:pPr>
          <a:r>
            <a:rPr lang="tr-TR" sz="1200" b="1" baseline="0">
              <a:effectLst/>
              <a:latin typeface="Times New Roman" panose="02020603050405020304" pitchFamily="18" charset="0"/>
              <a:ea typeface="Calibri" panose="020F0502020204030204" pitchFamily="34" charset="0"/>
              <a:cs typeface="Times New Roman" panose="02020603050405020304" pitchFamily="18" charset="0"/>
            </a:rPr>
            <a:t>Prof. Dr. Aliihsan ŞEKERTEKİN</a:t>
          </a:r>
          <a:endParaRPr lang="tr-TR" sz="1100" b="1">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1000"/>
            </a:spcAft>
          </a:pPr>
          <a:r>
            <a:rPr lang="tr-TR"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1</xdr:col>
      <xdr:colOff>308427</xdr:colOff>
      <xdr:row>0</xdr:row>
      <xdr:rowOff>47084</xdr:rowOff>
    </xdr:from>
    <xdr:to>
      <xdr:col>1</xdr:col>
      <xdr:colOff>1106714</xdr:colOff>
      <xdr:row>2</xdr:row>
      <xdr:rowOff>263072</xdr:rowOff>
    </xdr:to>
    <xdr:pic>
      <xdr:nvPicPr>
        <xdr:cNvPr id="5" name="Picture 2" descr="Giriş Yapınız">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713" y="47084"/>
          <a:ext cx="798287" cy="823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438150</xdr:colOff>
      <xdr:row>2</xdr:row>
      <xdr:rowOff>9525</xdr:rowOff>
    </xdr:from>
    <xdr:ext cx="184731" cy="264560"/>
    <xdr:sp macro="" textlink="">
      <xdr:nvSpPr>
        <xdr:cNvPr id="2" name="Metin kutusu 1">
          <a:extLst>
            <a:ext uri="{FF2B5EF4-FFF2-40B4-BE49-F238E27FC236}">
              <a16:creationId xmlns:a16="http://schemas.microsoft.com/office/drawing/2014/main" id="{B83406B3-9200-D56E-81E1-4B3F7CB2C155}"/>
            </a:ext>
          </a:extLst>
        </xdr:cNvPr>
        <xdr:cNvSpPr txBox="1"/>
      </xdr:nvSpPr>
      <xdr:spPr>
        <a:xfrm>
          <a:off x="438150" y="33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r-TR" sz="1100"/>
        </a:p>
      </xdr:txBody>
    </xdr:sp>
    <xdr:clientData/>
  </xdr:oneCellAnchor>
  <xdr:oneCellAnchor>
    <xdr:from>
      <xdr:col>0</xdr:col>
      <xdr:colOff>219075</xdr:colOff>
      <xdr:row>0</xdr:row>
      <xdr:rowOff>142875</xdr:rowOff>
    </xdr:from>
    <xdr:ext cx="14252171" cy="4428135"/>
    <xdr:sp macro="" textlink="">
      <xdr:nvSpPr>
        <xdr:cNvPr id="3" name="Metin kutusu 2">
          <a:extLst>
            <a:ext uri="{FF2B5EF4-FFF2-40B4-BE49-F238E27FC236}">
              <a16:creationId xmlns:a16="http://schemas.microsoft.com/office/drawing/2014/main" id="{BC67AAF0-D55A-6715-3875-1F0A045D2452}"/>
            </a:ext>
          </a:extLst>
        </xdr:cNvPr>
        <xdr:cNvSpPr txBox="1"/>
      </xdr:nvSpPr>
      <xdr:spPr>
        <a:xfrm>
          <a:off x="219075" y="142875"/>
          <a:ext cx="14252171" cy="4428135"/>
        </a:xfrm>
        <a:prstGeom prst="rect">
          <a:avLst/>
        </a:prstGeom>
        <a:ln w="38100">
          <a:solidFill>
            <a:schemeClr val="accent6">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wrap="none" rtlCol="0" anchor="t">
          <a:spAutoFit/>
        </a:bodyPr>
        <a:lstStyle/>
        <a:p>
          <a:r>
            <a:rPr lang="tr-TR" sz="1400" b="1">
              <a:latin typeface="Times New Roman" panose="02020603050405020304" pitchFamily="18" charset="0"/>
              <a:cs typeface="Times New Roman" panose="02020603050405020304" pitchFamily="18" charset="0"/>
            </a:rPr>
            <a:t>Fırsat düzeyinin belirlenmesi</a:t>
          </a:r>
        </a:p>
        <a:p>
          <a:r>
            <a:rPr lang="tr-TR" sz="1400">
              <a:latin typeface="Times New Roman" panose="02020603050405020304" pitchFamily="18" charset="0"/>
              <a:cs typeface="Times New Roman" panose="02020603050405020304" pitchFamily="18" charset="0"/>
            </a:rPr>
            <a:t>Eğitim-öğretim hizmetlerinin uygunluğu üzerindeki etkinin seviyesine bağlı olarak, Birim Yöneticileri veya belirlediği ekip fırsat öneminin seviyelerini tayin eder:</a:t>
          </a:r>
        </a:p>
        <a:p>
          <a:r>
            <a:rPr lang="tr-TR" sz="1400" b="1">
              <a:latin typeface="Times New Roman" panose="02020603050405020304" pitchFamily="18" charset="0"/>
              <a:cs typeface="Times New Roman" panose="02020603050405020304" pitchFamily="18" charset="0"/>
            </a:rPr>
            <a:t>Önemsiz (küçük) fırsat:</a:t>
          </a:r>
          <a:r>
            <a:rPr lang="tr-TR" sz="1400">
              <a:latin typeface="Times New Roman" panose="02020603050405020304" pitchFamily="18" charset="0"/>
              <a:cs typeface="Times New Roman" panose="02020603050405020304" pitchFamily="18" charset="0"/>
            </a:rPr>
            <a:t> Faydası düşük fırsattır. Maliyeti uygun ise değerlendirilebilir. </a:t>
          </a:r>
        </a:p>
        <a:p>
          <a:r>
            <a:rPr lang="tr-TR" sz="1400" b="1">
              <a:latin typeface="Times New Roman" panose="02020603050405020304" pitchFamily="18" charset="0"/>
              <a:cs typeface="Times New Roman" panose="02020603050405020304" pitchFamily="18" charset="0"/>
            </a:rPr>
            <a:t>Fırsat:</a:t>
          </a:r>
          <a:r>
            <a:rPr lang="tr-TR" sz="1400">
              <a:latin typeface="Times New Roman" panose="02020603050405020304" pitchFamily="18" charset="0"/>
              <a:cs typeface="Times New Roman" panose="02020603050405020304" pitchFamily="18" charset="0"/>
            </a:rPr>
            <a:t> Ortalama fayda sağlayacak fırsattır. Faaliyet başlatılır. </a:t>
          </a:r>
        </a:p>
        <a:p>
          <a:r>
            <a:rPr lang="tr-TR" sz="1400" b="1">
              <a:latin typeface="Times New Roman" panose="02020603050405020304" pitchFamily="18" charset="0"/>
              <a:cs typeface="Times New Roman" panose="02020603050405020304" pitchFamily="18" charset="0"/>
            </a:rPr>
            <a:t>Büyük fırsat:</a:t>
          </a:r>
          <a:r>
            <a:rPr lang="tr-TR" sz="1400">
              <a:latin typeface="Times New Roman" panose="02020603050405020304" pitchFamily="18" charset="0"/>
              <a:cs typeface="Times New Roman" panose="02020603050405020304" pitchFamily="18" charset="0"/>
            </a:rPr>
            <a:t> Çok fazla fayda sağlayacak fırsattır. Faaliyetler öncelikli olarak başlatılır. </a:t>
          </a:r>
        </a:p>
        <a:p>
          <a:r>
            <a:rPr lang="tr-TR" sz="1400">
              <a:latin typeface="Times New Roman" panose="02020603050405020304" pitchFamily="18" charset="0"/>
              <a:cs typeface="Times New Roman" panose="02020603050405020304" pitchFamily="18" charset="0"/>
            </a:rPr>
            <a:t>Bu değerlendirme yapılırken belirlenen her fırsat için olasılık ve fayda dikkate alınır. Bunun için </a:t>
          </a:r>
          <a:r>
            <a:rPr lang="tr-TR" sz="1400" b="1">
              <a:latin typeface="Times New Roman" panose="02020603050405020304" pitchFamily="18" charset="0"/>
              <a:cs typeface="Times New Roman" panose="02020603050405020304" pitchFamily="18" charset="0"/>
            </a:rPr>
            <a:t>5×5 Fırsat Matrisi</a:t>
          </a:r>
          <a:r>
            <a:rPr lang="tr-TR" sz="1400">
              <a:latin typeface="Times New Roman" panose="02020603050405020304" pitchFamily="18" charset="0"/>
              <a:cs typeface="Times New Roman" panose="02020603050405020304" pitchFamily="18" charset="0"/>
            </a:rPr>
            <a:t> dikkate alınır. Bu kapsamda olasılık ve fayda aşağıdaki şekilde değerlendirilir.</a:t>
          </a:r>
        </a:p>
        <a:p>
          <a:r>
            <a:rPr lang="tr-TR" sz="1400" b="1">
              <a:latin typeface="Times New Roman" panose="02020603050405020304" pitchFamily="18" charset="0"/>
              <a:cs typeface="Times New Roman" panose="02020603050405020304" pitchFamily="18" charset="0"/>
            </a:rPr>
            <a:t>Olasılık değerlendirmesi</a:t>
          </a:r>
        </a:p>
        <a:p>
          <a:r>
            <a:rPr lang="tr-TR" sz="1400">
              <a:latin typeface="Times New Roman" panose="02020603050405020304" pitchFamily="18" charset="0"/>
              <a:cs typeface="Times New Roman" panose="02020603050405020304" pitchFamily="18" charset="0"/>
            </a:rPr>
            <a:t>Olma olasılığı çok düşüktür (</a:t>
          </a:r>
          <a:r>
            <a:rPr lang="tr-TR" sz="1400" b="1">
              <a:latin typeface="Times New Roman" panose="02020603050405020304" pitchFamily="18" charset="0"/>
              <a:cs typeface="Times New Roman" panose="02020603050405020304" pitchFamily="18" charset="0"/>
            </a:rPr>
            <a:t>yılda bir</a:t>
          </a:r>
          <a:r>
            <a:rPr lang="tr-TR" sz="1400">
              <a:latin typeface="Times New Roman" panose="02020603050405020304" pitchFamily="18" charset="0"/>
              <a:cs typeface="Times New Roman" panose="02020603050405020304" pitchFamily="18" charset="0"/>
            </a:rPr>
            <a:t>). </a:t>
          </a:r>
        </a:p>
        <a:p>
          <a:r>
            <a:rPr lang="tr-TR" sz="1400">
              <a:latin typeface="Times New Roman" panose="02020603050405020304" pitchFamily="18" charset="0"/>
              <a:cs typeface="Times New Roman" panose="02020603050405020304" pitchFamily="18" charset="0"/>
            </a:rPr>
            <a:t>Olma olasılığı düşüktür (</a:t>
          </a:r>
          <a:r>
            <a:rPr lang="tr-TR" sz="1400" b="1">
              <a:latin typeface="Times New Roman" panose="02020603050405020304" pitchFamily="18" charset="0"/>
              <a:cs typeface="Times New Roman" panose="02020603050405020304" pitchFamily="18" charset="0"/>
            </a:rPr>
            <a:t>6 ayda bir</a:t>
          </a:r>
          <a:r>
            <a:rPr lang="tr-TR" sz="1400">
              <a:latin typeface="Times New Roman" panose="02020603050405020304" pitchFamily="18" charset="0"/>
              <a:cs typeface="Times New Roman" panose="02020603050405020304" pitchFamily="18" charset="0"/>
            </a:rPr>
            <a:t>). </a:t>
          </a:r>
        </a:p>
        <a:p>
          <a:r>
            <a:rPr lang="tr-TR" sz="1400">
              <a:latin typeface="Times New Roman" panose="02020603050405020304" pitchFamily="18" charset="0"/>
              <a:cs typeface="Times New Roman" panose="02020603050405020304" pitchFamily="18" charset="0"/>
            </a:rPr>
            <a:t>Olma olasılığı bulunmaktadır (</a:t>
          </a:r>
          <a:r>
            <a:rPr lang="tr-TR" sz="1400" b="1">
              <a:latin typeface="Times New Roman" panose="02020603050405020304" pitchFamily="18" charset="0"/>
              <a:cs typeface="Times New Roman" panose="02020603050405020304" pitchFamily="18" charset="0"/>
            </a:rPr>
            <a:t>3 ayda bir</a:t>
          </a:r>
          <a:r>
            <a:rPr lang="tr-TR" sz="1400">
              <a:latin typeface="Times New Roman" panose="02020603050405020304" pitchFamily="18" charset="0"/>
              <a:cs typeface="Times New Roman" panose="02020603050405020304" pitchFamily="18" charset="0"/>
            </a:rPr>
            <a:t>). </a:t>
          </a:r>
        </a:p>
        <a:p>
          <a:r>
            <a:rPr lang="tr-TR" sz="1400">
              <a:latin typeface="Times New Roman" panose="02020603050405020304" pitchFamily="18" charset="0"/>
              <a:cs typeface="Times New Roman" panose="02020603050405020304" pitchFamily="18" charset="0"/>
            </a:rPr>
            <a:t>Olma olasılığı yüksektir (</a:t>
          </a:r>
          <a:r>
            <a:rPr lang="tr-TR" sz="1400" b="1">
              <a:latin typeface="Times New Roman" panose="02020603050405020304" pitchFamily="18" charset="0"/>
              <a:cs typeface="Times New Roman" panose="02020603050405020304" pitchFamily="18" charset="0"/>
            </a:rPr>
            <a:t>ayda bir</a:t>
          </a:r>
          <a:r>
            <a:rPr lang="tr-TR" sz="1400">
              <a:latin typeface="Times New Roman" panose="02020603050405020304" pitchFamily="18" charset="0"/>
              <a:cs typeface="Times New Roman" panose="02020603050405020304" pitchFamily="18" charset="0"/>
            </a:rPr>
            <a:t>). </a:t>
          </a:r>
        </a:p>
        <a:p>
          <a:r>
            <a:rPr lang="tr-TR" sz="1400">
              <a:latin typeface="Times New Roman" panose="02020603050405020304" pitchFamily="18" charset="0"/>
              <a:cs typeface="Times New Roman" panose="02020603050405020304" pitchFamily="18" charset="0"/>
            </a:rPr>
            <a:t>Olma olasılığı çok yüksektir (</a:t>
          </a:r>
          <a:r>
            <a:rPr lang="tr-TR" sz="1400" b="1">
              <a:latin typeface="Times New Roman" panose="02020603050405020304" pitchFamily="18" charset="0"/>
              <a:cs typeface="Times New Roman" panose="02020603050405020304" pitchFamily="18" charset="0"/>
            </a:rPr>
            <a:t>haftada veya her gün</a:t>
          </a:r>
          <a:r>
            <a:rPr lang="tr-TR" sz="1400">
              <a:latin typeface="Times New Roman" panose="02020603050405020304" pitchFamily="18" charset="0"/>
              <a:cs typeface="Times New Roman" panose="02020603050405020304" pitchFamily="18" charset="0"/>
            </a:rPr>
            <a:t>). </a:t>
          </a:r>
        </a:p>
        <a:p>
          <a:r>
            <a:rPr lang="tr-TR" sz="1400" b="1">
              <a:latin typeface="Times New Roman" panose="02020603050405020304" pitchFamily="18" charset="0"/>
              <a:cs typeface="Times New Roman" panose="02020603050405020304" pitchFamily="18" charset="0"/>
            </a:rPr>
            <a:t>Fayda değerlendirmesi</a:t>
          </a:r>
        </a:p>
        <a:p>
          <a:r>
            <a:rPr lang="tr-TR" sz="1400">
              <a:latin typeface="Times New Roman" panose="02020603050405020304" pitchFamily="18" charset="0"/>
              <a:cs typeface="Times New Roman" panose="02020603050405020304" pitchFamily="18" charset="0"/>
            </a:rPr>
            <a:t>Fırsat sonucu proses, ürünler, getiri ve kuruluş itibarında </a:t>
          </a:r>
          <a:r>
            <a:rPr lang="tr-TR" sz="1400" b="1">
              <a:latin typeface="Times New Roman" panose="02020603050405020304" pitchFamily="18" charset="0"/>
              <a:cs typeface="Times New Roman" panose="02020603050405020304" pitchFamily="18" charset="0"/>
            </a:rPr>
            <a:t>çok az</a:t>
          </a:r>
          <a:r>
            <a:rPr lang="tr-TR" sz="1400">
              <a:latin typeface="Times New Roman" panose="02020603050405020304" pitchFamily="18" charset="0"/>
              <a:cs typeface="Times New Roman" panose="02020603050405020304" pitchFamily="18" charset="0"/>
            </a:rPr>
            <a:t> iyileşme sağlanır. </a:t>
          </a:r>
        </a:p>
        <a:p>
          <a:r>
            <a:rPr lang="tr-TR" sz="1400">
              <a:latin typeface="Times New Roman" panose="02020603050405020304" pitchFamily="18" charset="0"/>
              <a:cs typeface="Times New Roman" panose="02020603050405020304" pitchFamily="18" charset="0"/>
            </a:rPr>
            <a:t>Fırsat sonucu proses, ürünler, getiri ve kuruluş itibarında </a:t>
          </a:r>
          <a:r>
            <a:rPr lang="tr-TR" sz="1400" b="1">
              <a:latin typeface="Times New Roman" panose="02020603050405020304" pitchFamily="18" charset="0"/>
              <a:cs typeface="Times New Roman" panose="02020603050405020304" pitchFamily="18" charset="0"/>
            </a:rPr>
            <a:t>az</a:t>
          </a:r>
          <a:r>
            <a:rPr lang="tr-TR" sz="1400">
              <a:latin typeface="Times New Roman" panose="02020603050405020304" pitchFamily="18" charset="0"/>
              <a:cs typeface="Times New Roman" panose="02020603050405020304" pitchFamily="18" charset="0"/>
            </a:rPr>
            <a:t> iyileşme sağlanır. </a:t>
          </a:r>
        </a:p>
        <a:p>
          <a:r>
            <a:rPr lang="tr-TR" sz="1400">
              <a:latin typeface="Times New Roman" panose="02020603050405020304" pitchFamily="18" charset="0"/>
              <a:cs typeface="Times New Roman" panose="02020603050405020304" pitchFamily="18" charset="0"/>
            </a:rPr>
            <a:t>Fırsat sonucu proses, ürünler, getiri ve kuruluş itibarında </a:t>
          </a:r>
          <a:r>
            <a:rPr lang="tr-TR" sz="1400" b="1">
              <a:latin typeface="Times New Roman" panose="02020603050405020304" pitchFamily="18" charset="0"/>
              <a:cs typeface="Times New Roman" panose="02020603050405020304" pitchFamily="18" charset="0"/>
            </a:rPr>
            <a:t>ortalama</a:t>
          </a:r>
          <a:r>
            <a:rPr lang="tr-TR" sz="1400">
              <a:latin typeface="Times New Roman" panose="02020603050405020304" pitchFamily="18" charset="0"/>
              <a:cs typeface="Times New Roman" panose="02020603050405020304" pitchFamily="18" charset="0"/>
            </a:rPr>
            <a:t> iyileşme sağlanır. </a:t>
          </a:r>
        </a:p>
        <a:p>
          <a:r>
            <a:rPr lang="tr-TR" sz="1400">
              <a:latin typeface="Times New Roman" panose="02020603050405020304" pitchFamily="18" charset="0"/>
              <a:cs typeface="Times New Roman" panose="02020603050405020304" pitchFamily="18" charset="0"/>
            </a:rPr>
            <a:t>Fırsat sonucu proses, ürünler, getiri ve kuruluş itibarında </a:t>
          </a:r>
          <a:r>
            <a:rPr lang="tr-TR" sz="1400" b="1">
              <a:latin typeface="Times New Roman" panose="02020603050405020304" pitchFamily="18" charset="0"/>
              <a:cs typeface="Times New Roman" panose="02020603050405020304" pitchFamily="18" charset="0"/>
            </a:rPr>
            <a:t>çok</a:t>
          </a:r>
          <a:r>
            <a:rPr lang="tr-TR" sz="1400">
              <a:latin typeface="Times New Roman" panose="02020603050405020304" pitchFamily="18" charset="0"/>
              <a:cs typeface="Times New Roman" panose="02020603050405020304" pitchFamily="18" charset="0"/>
            </a:rPr>
            <a:t> iyileşme sağlanır. </a:t>
          </a:r>
        </a:p>
        <a:p>
          <a:r>
            <a:rPr lang="tr-TR" sz="1400">
              <a:latin typeface="Times New Roman" panose="02020603050405020304" pitchFamily="18" charset="0"/>
              <a:cs typeface="Times New Roman" panose="02020603050405020304" pitchFamily="18" charset="0"/>
            </a:rPr>
            <a:t>Fırsat sonucu proses, ürünler, getiri ve kuruluş itibarında </a:t>
          </a:r>
          <a:r>
            <a:rPr lang="tr-TR" sz="1400" b="1">
              <a:latin typeface="Times New Roman" panose="02020603050405020304" pitchFamily="18" charset="0"/>
              <a:cs typeface="Times New Roman" panose="02020603050405020304" pitchFamily="18" charset="0"/>
            </a:rPr>
            <a:t>çok fazla</a:t>
          </a:r>
          <a:r>
            <a:rPr lang="tr-TR" sz="1400">
              <a:latin typeface="Times New Roman" panose="02020603050405020304" pitchFamily="18" charset="0"/>
              <a:cs typeface="Times New Roman" panose="02020603050405020304" pitchFamily="18" charset="0"/>
            </a:rPr>
            <a:t> iyileşme sağlanır. </a:t>
          </a:r>
        </a:p>
        <a:p>
          <a:endParaRPr lang="tr-TR" sz="1400">
            <a:latin typeface="Times New Roman" panose="02020603050405020304" pitchFamily="18" charset="0"/>
            <a:cs typeface="Times New Roman" panose="02020603050405020304" pitchFamily="18" charset="0"/>
          </a:endParaRPr>
        </a:p>
        <a:p>
          <a:r>
            <a:rPr lang="tr-TR" sz="1400">
              <a:latin typeface="Times New Roman" panose="02020603050405020304" pitchFamily="18" charset="0"/>
              <a:cs typeface="Times New Roman" panose="02020603050405020304" pitchFamily="18" charset="0"/>
            </a:rPr>
            <a:t>Her belirlenen olası fırsat için hem olasılık hem de fayda belirlenir. Fırsat seviyeleri olasılık ve fayda değerlerinin çarpılmasıyla bulunur. Hesaplanan skor matrisi aşağıda verilmiştir.</a:t>
          </a:r>
        </a:p>
        <a:p>
          <a:endParaRPr lang="tr-TR" sz="1400">
            <a:latin typeface="Times New Roman" panose="02020603050405020304" pitchFamily="18" charset="0"/>
            <a:cs typeface="Times New Roman" panose="02020603050405020304" pitchFamily="18" charset="0"/>
          </a:endParaRPr>
        </a:p>
      </xdr:txBody>
    </xdr:sp>
    <xdr:clientData/>
  </xdr:oneCellAnchor>
  <xdr:twoCellAnchor editAs="oneCell">
    <xdr:from>
      <xdr:col>0</xdr:col>
      <xdr:colOff>209550</xdr:colOff>
      <xdr:row>28</xdr:row>
      <xdr:rowOff>133350</xdr:rowOff>
    </xdr:from>
    <xdr:to>
      <xdr:col>14</xdr:col>
      <xdr:colOff>208483</xdr:colOff>
      <xdr:row>39</xdr:row>
      <xdr:rowOff>123604</xdr:rowOff>
    </xdr:to>
    <xdr:pic>
      <xdr:nvPicPr>
        <xdr:cNvPr id="4" name="Resim 3">
          <a:extLst>
            <a:ext uri="{FF2B5EF4-FFF2-40B4-BE49-F238E27FC236}">
              <a16:creationId xmlns:a16="http://schemas.microsoft.com/office/drawing/2014/main" id="{973AC08D-9BBE-6CEB-921E-04D22A749172}"/>
            </a:ext>
          </a:extLst>
        </xdr:cNvPr>
        <xdr:cNvPicPr>
          <a:picLocks noChangeAspect="1"/>
        </xdr:cNvPicPr>
      </xdr:nvPicPr>
      <xdr:blipFill>
        <a:blip xmlns:r="http://schemas.openxmlformats.org/officeDocument/2006/relationships" r:embed="rId1"/>
        <a:stretch>
          <a:fillRect/>
        </a:stretch>
      </xdr:blipFill>
      <xdr:spPr>
        <a:xfrm>
          <a:off x="209550" y="4667250"/>
          <a:ext cx="8533333" cy="1771429"/>
        </a:xfrm>
        <a:prstGeom prst="rect">
          <a:avLst/>
        </a:prstGeom>
      </xdr:spPr>
    </xdr:pic>
    <xdr:clientData/>
  </xdr:twoCellAnchor>
  <xdr:oneCellAnchor>
    <xdr:from>
      <xdr:col>0</xdr:col>
      <xdr:colOff>161925</xdr:colOff>
      <xdr:row>40</xdr:row>
      <xdr:rowOff>57150</xdr:rowOff>
    </xdr:from>
    <xdr:ext cx="14329885" cy="5283498"/>
    <xdr:sp macro="" textlink="">
      <xdr:nvSpPr>
        <xdr:cNvPr id="5" name="Metin kutusu 4">
          <a:extLst>
            <a:ext uri="{FF2B5EF4-FFF2-40B4-BE49-F238E27FC236}">
              <a16:creationId xmlns:a16="http://schemas.microsoft.com/office/drawing/2014/main" id="{A613B277-4825-40AA-39D7-065BD4198CF7}"/>
            </a:ext>
          </a:extLst>
        </xdr:cNvPr>
        <xdr:cNvSpPr txBox="1"/>
      </xdr:nvSpPr>
      <xdr:spPr>
        <a:xfrm>
          <a:off x="161925" y="6534150"/>
          <a:ext cx="14329885" cy="5283498"/>
        </a:xfrm>
        <a:prstGeom prst="rect">
          <a:avLst/>
        </a:prstGeom>
        <a:ln w="57150"/>
      </xdr:spPr>
      <xdr:style>
        <a:lnRef idx="2">
          <a:schemeClr val="accent6"/>
        </a:lnRef>
        <a:fillRef idx="1">
          <a:schemeClr val="lt1"/>
        </a:fillRef>
        <a:effectRef idx="0">
          <a:schemeClr val="accent6"/>
        </a:effectRef>
        <a:fontRef idx="minor">
          <a:schemeClr val="dk1"/>
        </a:fontRef>
      </xdr:style>
      <xdr:txBody>
        <a:bodyPr vertOverflow="clip" horzOverflow="clip" wrap="none" rtlCol="0" anchor="t">
          <a:spAutoFit/>
        </a:bodyPr>
        <a:lstStyle/>
        <a:p>
          <a:r>
            <a:rPr lang="tr-TR" sz="1600">
              <a:solidFill>
                <a:schemeClr val="tx1"/>
              </a:solidFill>
              <a:effectLst/>
              <a:latin typeface="Times New Roman" panose="02020603050405020304" pitchFamily="18" charset="0"/>
              <a:ea typeface="+mn-ea"/>
              <a:cs typeface="Times New Roman" panose="02020603050405020304" pitchFamily="18" charset="0"/>
            </a:rPr>
            <a:t>Bu kapsamda, olasılık ve şiddetin çarpmasında; </a:t>
          </a:r>
        </a:p>
        <a:p>
          <a:r>
            <a:rPr lang="tr-TR" sz="1600">
              <a:solidFill>
                <a:schemeClr val="tx1"/>
              </a:solidFill>
              <a:effectLst/>
              <a:latin typeface="Times New Roman" panose="02020603050405020304" pitchFamily="18" charset="0"/>
              <a:ea typeface="+mn-ea"/>
              <a:cs typeface="Times New Roman" panose="02020603050405020304" pitchFamily="18" charset="0"/>
            </a:rPr>
            <a:t>1-5 arasında -  çok küçük fırsat</a:t>
          </a:r>
        </a:p>
        <a:p>
          <a:r>
            <a:rPr lang="tr-TR" sz="1600">
              <a:solidFill>
                <a:schemeClr val="tx1"/>
              </a:solidFill>
              <a:effectLst/>
              <a:latin typeface="Times New Roman" panose="02020603050405020304" pitchFamily="18" charset="0"/>
              <a:ea typeface="+mn-ea"/>
              <a:cs typeface="Times New Roman" panose="02020603050405020304" pitchFamily="18" charset="0"/>
            </a:rPr>
            <a:t>6 -9 arasında- küçük fırsat</a:t>
          </a:r>
        </a:p>
        <a:p>
          <a:r>
            <a:rPr lang="tr-TR" sz="1600">
              <a:solidFill>
                <a:schemeClr val="tx1"/>
              </a:solidFill>
              <a:effectLst/>
              <a:latin typeface="Times New Roman" panose="02020603050405020304" pitchFamily="18" charset="0"/>
              <a:ea typeface="+mn-ea"/>
              <a:cs typeface="Times New Roman" panose="02020603050405020304" pitchFamily="18" charset="0"/>
            </a:rPr>
            <a:t>10-12 arasında-orta fırsat </a:t>
          </a:r>
        </a:p>
        <a:p>
          <a:r>
            <a:rPr lang="tr-TR" sz="1600">
              <a:solidFill>
                <a:schemeClr val="tx1"/>
              </a:solidFill>
              <a:effectLst/>
              <a:latin typeface="Times New Roman" panose="02020603050405020304" pitchFamily="18" charset="0"/>
              <a:ea typeface="+mn-ea"/>
              <a:cs typeface="Times New Roman" panose="02020603050405020304" pitchFamily="18" charset="0"/>
            </a:rPr>
            <a:t>15-16 arasında – büyük fırsat </a:t>
          </a:r>
        </a:p>
        <a:p>
          <a:r>
            <a:rPr lang="tr-TR" sz="1600">
              <a:solidFill>
                <a:schemeClr val="tx1"/>
              </a:solidFill>
              <a:effectLst/>
              <a:latin typeface="Times New Roman" panose="02020603050405020304" pitchFamily="18" charset="0"/>
              <a:ea typeface="+mn-ea"/>
              <a:cs typeface="Times New Roman" panose="02020603050405020304" pitchFamily="18" charset="0"/>
            </a:rPr>
            <a:t>20-25 arasında çok büyük fırsat olarak tanımlanır.</a:t>
          </a:r>
        </a:p>
        <a:p>
          <a:endParaRPr lang="tr-TR" sz="1600">
            <a:solidFill>
              <a:schemeClr val="tx1"/>
            </a:solidFill>
            <a:effectLst/>
            <a:latin typeface="Times New Roman" panose="02020603050405020304" pitchFamily="18" charset="0"/>
            <a:ea typeface="+mn-ea"/>
            <a:cs typeface="Times New Roman" panose="02020603050405020304" pitchFamily="18" charset="0"/>
          </a:endParaRPr>
        </a:p>
        <a:p>
          <a:r>
            <a:rPr lang="tr-TR" sz="1600" b="1">
              <a:solidFill>
                <a:schemeClr val="dk1"/>
              </a:solidFill>
              <a:effectLst/>
              <a:latin typeface="Times New Roman" panose="02020603050405020304" pitchFamily="18" charset="0"/>
              <a:ea typeface="+mn-ea"/>
              <a:cs typeface="Times New Roman" panose="02020603050405020304" pitchFamily="18" charset="0"/>
            </a:rPr>
            <a:t>Çok küçük ve küçük fırsatlar</a:t>
          </a:r>
          <a:r>
            <a:rPr lang="tr-TR" sz="1600">
              <a:solidFill>
                <a:schemeClr val="dk1"/>
              </a:solidFill>
              <a:effectLst/>
              <a:latin typeface="Times New Roman" panose="02020603050405020304" pitchFamily="18" charset="0"/>
              <a:ea typeface="+mn-ea"/>
              <a:cs typeface="Times New Roman" panose="02020603050405020304" pitchFamily="18" charset="0"/>
            </a:rPr>
            <a:t>: Öncelikli olarak ele alınmaz. Gerçekleştirilmesi halinde maliyetleri düşük ise faaliyet başlatılabilir.</a:t>
          </a:r>
        </a:p>
        <a:p>
          <a:endParaRPr lang="tr-TR" sz="1600">
            <a:solidFill>
              <a:schemeClr val="dk1"/>
            </a:solidFill>
            <a:effectLst/>
            <a:latin typeface="Times New Roman" panose="02020603050405020304" pitchFamily="18" charset="0"/>
            <a:ea typeface="+mn-ea"/>
            <a:cs typeface="Times New Roman" panose="02020603050405020304" pitchFamily="18" charset="0"/>
          </a:endParaRPr>
        </a:p>
        <a:p>
          <a:r>
            <a:rPr lang="tr-TR" sz="1600" b="1">
              <a:solidFill>
                <a:schemeClr val="dk1"/>
              </a:solidFill>
              <a:effectLst/>
              <a:latin typeface="Times New Roman" panose="02020603050405020304" pitchFamily="18" charset="0"/>
              <a:ea typeface="+mn-ea"/>
              <a:cs typeface="Times New Roman" panose="02020603050405020304" pitchFamily="18" charset="0"/>
            </a:rPr>
            <a:t>Orta Fırsat</a:t>
          </a:r>
          <a:r>
            <a:rPr lang="tr-TR" sz="1600">
              <a:solidFill>
                <a:schemeClr val="dk1"/>
              </a:solidFill>
              <a:effectLst/>
              <a:latin typeface="Times New Roman" panose="02020603050405020304" pitchFamily="18" charset="0"/>
              <a:ea typeface="+mn-ea"/>
              <a:cs typeface="Times New Roman" panose="02020603050405020304" pitchFamily="18" charset="0"/>
            </a:rPr>
            <a:t>: Fırsat kuruluş için orta düzeyde fayda sağlar. Faaliyetler planlanır ve önceliklerine göre başlatılır.</a:t>
          </a:r>
        </a:p>
        <a:p>
          <a:endParaRPr lang="tr-TR" sz="1600" b="1">
            <a:solidFill>
              <a:schemeClr val="dk1"/>
            </a:solidFill>
            <a:effectLst/>
            <a:latin typeface="Times New Roman" panose="02020603050405020304" pitchFamily="18" charset="0"/>
            <a:ea typeface="+mn-ea"/>
            <a:cs typeface="Times New Roman" panose="02020603050405020304" pitchFamily="18" charset="0"/>
          </a:endParaRPr>
        </a:p>
        <a:p>
          <a:r>
            <a:rPr lang="tr-TR" sz="1600" b="1">
              <a:solidFill>
                <a:schemeClr val="dk1"/>
              </a:solidFill>
              <a:effectLst/>
              <a:latin typeface="Times New Roman" panose="02020603050405020304" pitchFamily="18" charset="0"/>
              <a:ea typeface="+mn-ea"/>
              <a:cs typeface="Times New Roman" panose="02020603050405020304" pitchFamily="18" charset="0"/>
            </a:rPr>
            <a:t>Büyük ve çok büyük fırsat</a:t>
          </a:r>
          <a:r>
            <a:rPr lang="tr-TR" sz="1600">
              <a:solidFill>
                <a:schemeClr val="dk1"/>
              </a:solidFill>
              <a:effectLst/>
              <a:latin typeface="Times New Roman" panose="02020603050405020304" pitchFamily="18" charset="0"/>
              <a:ea typeface="+mn-ea"/>
              <a:cs typeface="Times New Roman" panose="02020603050405020304" pitchFamily="18" charset="0"/>
            </a:rPr>
            <a:t>:  Kuruluş için maksimum düzeyde fayda sağlayacak fırsatlardır. İvedilikle faaliyetler planlanır ve öncelikli olarak başlatılır.</a:t>
          </a:r>
        </a:p>
        <a:p>
          <a:endParaRPr lang="tr-TR" sz="1600">
            <a:solidFill>
              <a:schemeClr val="dk1"/>
            </a:solidFill>
            <a:effectLst/>
            <a:latin typeface="Times New Roman" panose="02020603050405020304" pitchFamily="18" charset="0"/>
            <a:ea typeface="+mn-ea"/>
            <a:cs typeface="Times New Roman" panose="02020603050405020304" pitchFamily="18" charset="0"/>
          </a:endParaRPr>
        </a:p>
        <a:p>
          <a:r>
            <a:rPr lang="tr-TR" sz="1600">
              <a:solidFill>
                <a:schemeClr val="dk1"/>
              </a:solidFill>
              <a:effectLst/>
              <a:latin typeface="Times New Roman" panose="02020603050405020304" pitchFamily="18" charset="0"/>
              <a:ea typeface="+mn-ea"/>
              <a:cs typeface="Times New Roman" panose="02020603050405020304" pitchFamily="18" charset="0"/>
            </a:rPr>
            <a:t> Kalite Yönetim Sistemi Koordinatörü, üst yönetiminde onayını alarak fırsatlar ile ilgili aksiyonları belirler ve sonuçları “Risk/Fırsat Değerlendirme Tablosuna girer.    </a:t>
          </a:r>
        </a:p>
        <a:p>
          <a:r>
            <a:rPr lang="tr-TR" sz="1600">
              <a:solidFill>
                <a:schemeClr val="dk1"/>
              </a:solidFill>
              <a:effectLst/>
              <a:latin typeface="Times New Roman" panose="02020603050405020304" pitchFamily="18" charset="0"/>
              <a:ea typeface="+mn-ea"/>
              <a:cs typeface="Times New Roman" panose="02020603050405020304" pitchFamily="18" charset="0"/>
            </a:rPr>
            <a:t> </a:t>
          </a:r>
        </a:p>
        <a:p>
          <a:r>
            <a:rPr lang="tr-TR" sz="1600">
              <a:solidFill>
                <a:schemeClr val="dk1"/>
              </a:solidFill>
              <a:effectLst/>
              <a:latin typeface="Times New Roman" panose="02020603050405020304" pitchFamily="18" charset="0"/>
              <a:ea typeface="+mn-ea"/>
              <a:cs typeface="Times New Roman" panose="02020603050405020304" pitchFamily="18" charset="0"/>
            </a:rPr>
            <a:t>Riskleri ele alma faaliyetlerinin hiyerarşisi</a:t>
          </a:r>
        </a:p>
        <a:p>
          <a:pPr marL="285750" indent="-285750">
            <a:buFont typeface="Arial" panose="020B0604020202020204" pitchFamily="34" charset="0"/>
            <a:buChar char="•"/>
          </a:pPr>
          <a:r>
            <a:rPr lang="tr-TR" sz="1600">
              <a:solidFill>
                <a:schemeClr val="dk1"/>
              </a:solidFill>
              <a:effectLst/>
              <a:latin typeface="Times New Roman" panose="02020603050405020304" pitchFamily="18" charset="0"/>
              <a:ea typeface="+mn-ea"/>
              <a:cs typeface="Times New Roman" panose="02020603050405020304" pitchFamily="18" charset="0"/>
            </a:rPr>
            <a:t>Tüm temel riskler için risk önleme tedbirleri uygulanırken ve riskler üzerinde kontrol sağlanırken, ilgili yönetici aşağıdaki hiyerarşiyi oluşturur:</a:t>
          </a:r>
        </a:p>
        <a:p>
          <a:pPr marL="285750" indent="-285750">
            <a:buFont typeface="Arial" panose="020B0604020202020204" pitchFamily="34" charset="0"/>
            <a:buChar char="•"/>
          </a:pPr>
          <a:r>
            <a:rPr lang="tr-TR" sz="1600">
              <a:solidFill>
                <a:schemeClr val="dk1"/>
              </a:solidFill>
              <a:effectLst/>
              <a:latin typeface="Times New Roman" panose="02020603050405020304" pitchFamily="18" charset="0"/>
              <a:ea typeface="+mn-ea"/>
              <a:cs typeface="Times New Roman" panose="02020603050405020304" pitchFamily="18" charset="0"/>
            </a:rPr>
            <a:t>Risklerin fırsata dönüştürülmesi: Hedefler belirlenir ve iyileştirme yapılır. </a:t>
          </a:r>
        </a:p>
        <a:p>
          <a:pPr marL="285750" indent="-285750">
            <a:buFont typeface="Arial" panose="020B0604020202020204" pitchFamily="34" charset="0"/>
            <a:buChar char="•"/>
          </a:pPr>
          <a:r>
            <a:rPr lang="tr-TR" sz="1600">
              <a:solidFill>
                <a:schemeClr val="dk1"/>
              </a:solidFill>
              <a:effectLst/>
              <a:latin typeface="Times New Roman" panose="02020603050405020304" pitchFamily="18" charset="0"/>
              <a:ea typeface="+mn-ea"/>
              <a:cs typeface="Times New Roman" panose="02020603050405020304" pitchFamily="18" charset="0"/>
            </a:rPr>
            <a:t>Riskten kaçınma: Faaliyet yapılmaz. </a:t>
          </a:r>
        </a:p>
        <a:p>
          <a:pPr marL="285750" indent="-285750">
            <a:buFont typeface="Arial" panose="020B0604020202020204" pitchFamily="34" charset="0"/>
            <a:buChar char="•"/>
          </a:pPr>
          <a:r>
            <a:rPr lang="tr-TR" sz="1600">
              <a:solidFill>
                <a:schemeClr val="dk1"/>
              </a:solidFill>
              <a:effectLst/>
              <a:latin typeface="Times New Roman" panose="02020603050405020304" pitchFamily="18" charset="0"/>
              <a:ea typeface="+mn-ea"/>
              <a:cs typeface="Times New Roman" panose="02020603050405020304" pitchFamily="18" charset="0"/>
            </a:rPr>
            <a:t>Risk azaltma: Modifikasyon ile risk azaltılır. </a:t>
          </a:r>
        </a:p>
        <a:p>
          <a:pPr marL="285750" indent="-285750">
            <a:buFont typeface="Arial" panose="020B0604020202020204" pitchFamily="34" charset="0"/>
            <a:buChar char="•"/>
          </a:pPr>
          <a:r>
            <a:rPr lang="tr-TR" sz="1600">
              <a:solidFill>
                <a:schemeClr val="dk1"/>
              </a:solidFill>
              <a:effectLst/>
              <a:latin typeface="Times New Roman" panose="02020603050405020304" pitchFamily="18" charset="0"/>
              <a:ea typeface="+mn-ea"/>
              <a:cs typeface="Times New Roman" panose="02020603050405020304" pitchFamily="18" charset="0"/>
            </a:rPr>
            <a:t>Risk kabulü: Herhangi bir şekilde azaltma veya kaçınma işlemi yapılamaz. Riskin oluşması halinde yapılması gereken aksiyonlar belirlenir ve ilgili personele duyurulur.</a:t>
          </a:r>
        </a:p>
        <a:p>
          <a:endParaRPr lang="tr-TR" sz="1600">
            <a:solidFill>
              <a:schemeClr val="dk1"/>
            </a:solidFill>
            <a:effectLst/>
            <a:latin typeface="Times New Roman" panose="02020603050405020304" pitchFamily="18" charset="0"/>
            <a:ea typeface="+mn-ea"/>
            <a:cs typeface="Times New Roman" panose="02020603050405020304" pitchFamily="18"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308427</xdr:colOff>
      <xdr:row>0</xdr:row>
      <xdr:rowOff>47085</xdr:rowOff>
    </xdr:from>
    <xdr:to>
      <xdr:col>1</xdr:col>
      <xdr:colOff>1106714</xdr:colOff>
      <xdr:row>2</xdr:row>
      <xdr:rowOff>200026</xdr:rowOff>
    </xdr:to>
    <xdr:pic>
      <xdr:nvPicPr>
        <xdr:cNvPr id="3" name="Picture 2" descr="Giriş Yapınız">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652" y="47085"/>
          <a:ext cx="798287" cy="753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3360964</xdr:colOff>
      <xdr:row>32</xdr:row>
      <xdr:rowOff>149679</xdr:rowOff>
    </xdr:from>
    <xdr:to>
      <xdr:col>16</xdr:col>
      <xdr:colOff>1279070</xdr:colOff>
      <xdr:row>39</xdr:row>
      <xdr:rowOff>40822</xdr:rowOff>
    </xdr:to>
    <xdr:sp macro="" textlink="">
      <xdr:nvSpPr>
        <xdr:cNvPr id="2" name="Metin Kutusu 2">
          <a:extLst>
            <a:ext uri="{FF2B5EF4-FFF2-40B4-BE49-F238E27FC236}">
              <a16:creationId xmlns:a16="http://schemas.microsoft.com/office/drawing/2014/main" id="{4F1512E5-FA5F-4D00-AA6F-054A8AF5010E}"/>
            </a:ext>
          </a:extLst>
        </xdr:cNvPr>
        <xdr:cNvSpPr txBox="1">
          <a:spLocks noChangeArrowheads="1"/>
        </xdr:cNvSpPr>
      </xdr:nvSpPr>
      <xdr:spPr bwMode="auto">
        <a:xfrm>
          <a:off x="30833785" y="24860250"/>
          <a:ext cx="3497035" cy="1319893"/>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tabLst>
              <a:tab pos="3858895" algn="l"/>
            </a:tabLst>
          </a:pPr>
          <a:r>
            <a:rPr lang="tr-TR" sz="1800" b="1">
              <a:effectLst/>
              <a:latin typeface="Times New Roman" panose="02020603050405020304" pitchFamily="18" charset="0"/>
              <a:ea typeface="Calibri" panose="020F0502020204030204" pitchFamily="34" charset="0"/>
              <a:cs typeface="Times New Roman" panose="02020603050405020304" pitchFamily="18" charset="0"/>
            </a:rPr>
            <a:t>ONAY</a:t>
          </a:r>
        </a:p>
        <a:p>
          <a:pPr algn="ctr">
            <a:lnSpc>
              <a:spcPct val="115000"/>
            </a:lnSpc>
            <a:spcAft>
              <a:spcPts val="0"/>
            </a:spcAft>
            <a:tabLst>
              <a:tab pos="3858895" algn="l"/>
            </a:tabLst>
          </a:pPr>
          <a:r>
            <a:rPr lang="tr-TR" sz="1800" b="1">
              <a:effectLst/>
              <a:latin typeface="Times New Roman" panose="02020603050405020304" pitchFamily="18" charset="0"/>
              <a:ea typeface="Calibri" panose="020F0502020204030204" pitchFamily="34" charset="0"/>
              <a:cs typeface="Times New Roman" panose="02020603050405020304" pitchFamily="18" charset="0"/>
            </a:rPr>
            <a:t>TBMYO</a:t>
          </a:r>
          <a:r>
            <a:rPr lang="tr-TR" sz="1800" b="1" baseline="0">
              <a:effectLst/>
              <a:latin typeface="Times New Roman" panose="02020603050405020304" pitchFamily="18" charset="0"/>
              <a:ea typeface="Calibri" panose="020F0502020204030204" pitchFamily="34" charset="0"/>
              <a:cs typeface="Times New Roman" panose="02020603050405020304" pitchFamily="18" charset="0"/>
            </a:rPr>
            <a:t> MÜDÜRÜ</a:t>
          </a:r>
        </a:p>
        <a:p>
          <a:pPr algn="ctr">
            <a:lnSpc>
              <a:spcPct val="115000"/>
            </a:lnSpc>
            <a:spcAft>
              <a:spcPts val="0"/>
            </a:spcAft>
            <a:tabLst>
              <a:tab pos="3858895" algn="l"/>
            </a:tabLst>
          </a:pPr>
          <a:r>
            <a:rPr lang="tr-TR" sz="1800" b="1" baseline="0">
              <a:effectLst/>
              <a:latin typeface="Times New Roman" panose="02020603050405020304" pitchFamily="18" charset="0"/>
              <a:ea typeface="Calibri" panose="020F0502020204030204" pitchFamily="34" charset="0"/>
              <a:cs typeface="Times New Roman" panose="02020603050405020304" pitchFamily="18" charset="0"/>
            </a:rPr>
            <a:t>Prof. Dr. Aliihsan ŞEKERTEKİN</a:t>
          </a:r>
          <a:endParaRPr lang="tr-TR" sz="1600" b="1">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1000"/>
            </a:spcAft>
          </a:pPr>
          <a:r>
            <a:rPr lang="tr-TR" sz="16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D4982-69BA-4EFE-947C-885A29499513}">
  <dimension ref="A1"/>
  <sheetViews>
    <sheetView tabSelected="1" zoomScale="85" zoomScaleNormal="85" workbookViewId="0">
      <selection activeCell="AF83" sqref="AF83"/>
    </sheetView>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3"/>
  <sheetViews>
    <sheetView view="pageLayout" topLeftCell="A31" zoomScale="70" zoomScaleNormal="90" zoomScalePageLayoutView="70" workbookViewId="0">
      <selection activeCell="K50" sqref="K50"/>
    </sheetView>
  </sheetViews>
  <sheetFormatPr defaultColWidth="9.140625" defaultRowHeight="12.75" x14ac:dyDescent="0.2"/>
  <cols>
    <col min="1" max="1" width="4.140625" style="6" customWidth="1"/>
    <col min="2" max="2" width="38.5703125" style="2" bestFit="1" customWidth="1"/>
    <col min="3" max="3" width="40.7109375" style="7" bestFit="1" customWidth="1"/>
    <col min="4" max="4" width="15" style="2" customWidth="1"/>
    <col min="5" max="5" width="28.42578125" style="7" customWidth="1"/>
    <col min="6" max="7" width="5.28515625" style="5" customWidth="1"/>
    <col min="8" max="8" width="5.5703125" style="5" customWidth="1"/>
    <col min="9" max="9" width="23" style="5" customWidth="1"/>
    <col min="10" max="10" width="59.42578125" style="5" bestFit="1" customWidth="1"/>
    <col min="11" max="11" width="31.85546875" style="5" customWidth="1"/>
    <col min="12" max="13" width="15.28515625" style="5" customWidth="1"/>
    <col min="14" max="16" width="4.42578125" style="5" customWidth="1"/>
    <col min="17" max="17" width="24.28515625" style="5" customWidth="1"/>
    <col min="18" max="16384" width="9.140625" style="2"/>
  </cols>
  <sheetData>
    <row r="1" spans="1:41" ht="24" customHeight="1" thickBot="1" x14ac:dyDescent="0.25">
      <c r="A1" s="149"/>
      <c r="B1" s="146"/>
      <c r="C1" s="145" t="s">
        <v>149</v>
      </c>
      <c r="D1" s="146"/>
      <c r="E1" s="146"/>
      <c r="F1" s="146"/>
      <c r="G1" s="146"/>
      <c r="H1" s="146"/>
      <c r="I1" s="146"/>
      <c r="J1" s="146"/>
      <c r="K1" s="146"/>
      <c r="L1" s="140" t="s">
        <v>16</v>
      </c>
      <c r="M1" s="140"/>
      <c r="N1" s="141"/>
      <c r="O1" s="141"/>
      <c r="P1" s="142"/>
      <c r="Q1" s="11" t="s">
        <v>15</v>
      </c>
    </row>
    <row r="2" spans="1:41" ht="23.45" customHeight="1" thickBot="1" x14ac:dyDescent="0.25">
      <c r="A2" s="147"/>
      <c r="B2" s="147"/>
      <c r="C2" s="147"/>
      <c r="D2" s="147"/>
      <c r="E2" s="147"/>
      <c r="F2" s="147"/>
      <c r="G2" s="147"/>
      <c r="H2" s="147"/>
      <c r="I2" s="147"/>
      <c r="J2" s="147"/>
      <c r="K2" s="147"/>
      <c r="L2" s="140" t="s">
        <v>13</v>
      </c>
      <c r="M2" s="140"/>
      <c r="N2" s="141"/>
      <c r="O2" s="141"/>
      <c r="P2" s="142"/>
      <c r="Q2" s="11">
        <v>44627</v>
      </c>
    </row>
    <row r="3" spans="1:41" ht="25.9" customHeight="1" thickBot="1" x14ac:dyDescent="0.25">
      <c r="A3" s="148"/>
      <c r="B3" s="148"/>
      <c r="C3" s="148"/>
      <c r="D3" s="148"/>
      <c r="E3" s="148"/>
      <c r="F3" s="148"/>
      <c r="G3" s="148"/>
      <c r="H3" s="148"/>
      <c r="I3" s="148"/>
      <c r="J3" s="148"/>
      <c r="K3" s="148"/>
      <c r="L3" s="140" t="s">
        <v>14</v>
      </c>
      <c r="M3" s="140"/>
      <c r="N3" s="143"/>
      <c r="O3" s="143"/>
      <c r="P3" s="144"/>
      <c r="Q3" s="12" t="s">
        <v>22</v>
      </c>
      <c r="R3" s="8"/>
      <c r="S3" s="8"/>
      <c r="T3" s="8"/>
      <c r="U3" s="8"/>
      <c r="V3" s="8"/>
      <c r="W3" s="8"/>
      <c r="X3" s="8"/>
      <c r="Y3" s="8"/>
      <c r="Z3" s="8"/>
      <c r="AA3" s="8"/>
      <c r="AB3" s="8"/>
      <c r="AC3" s="8"/>
      <c r="AD3" s="8"/>
      <c r="AE3" s="8"/>
      <c r="AF3" s="8"/>
      <c r="AG3" s="8"/>
      <c r="AH3" s="8"/>
      <c r="AI3" s="8"/>
      <c r="AJ3" s="8"/>
      <c r="AK3" s="8"/>
      <c r="AL3" s="8"/>
    </row>
    <row r="4" spans="1:41" ht="25.15" customHeight="1" thickBot="1" x14ac:dyDescent="0.25">
      <c r="A4" s="159" t="s">
        <v>0</v>
      </c>
      <c r="B4" s="159" t="s">
        <v>8</v>
      </c>
      <c r="C4" s="162" t="s">
        <v>5</v>
      </c>
      <c r="D4" s="164" t="s">
        <v>6</v>
      </c>
      <c r="E4" s="166" t="s">
        <v>7</v>
      </c>
      <c r="F4" s="152" t="s">
        <v>11</v>
      </c>
      <c r="G4" s="153"/>
      <c r="H4" s="153"/>
      <c r="I4" s="154"/>
      <c r="J4" s="155" t="s">
        <v>3</v>
      </c>
      <c r="K4" s="157" t="s">
        <v>12</v>
      </c>
      <c r="L4" s="157" t="s">
        <v>26</v>
      </c>
      <c r="M4" s="13"/>
      <c r="N4" s="150" t="s">
        <v>10</v>
      </c>
      <c r="O4" s="140"/>
      <c r="P4" s="140"/>
      <c r="Q4" s="151"/>
      <c r="R4" s="1"/>
      <c r="S4" s="1"/>
      <c r="T4" s="1"/>
      <c r="U4" s="1"/>
      <c r="V4" s="1"/>
      <c r="W4" s="1"/>
      <c r="X4" s="1"/>
      <c r="Y4" s="1"/>
      <c r="Z4" s="1"/>
      <c r="AA4" s="1"/>
      <c r="AB4" s="1"/>
      <c r="AC4" s="1"/>
      <c r="AD4" s="1"/>
      <c r="AE4" s="1"/>
      <c r="AF4" s="1"/>
      <c r="AG4" s="1"/>
      <c r="AH4" s="1"/>
      <c r="AI4" s="1"/>
      <c r="AJ4" s="1"/>
      <c r="AK4" s="1"/>
      <c r="AL4" s="1"/>
      <c r="AM4" s="1"/>
      <c r="AN4" s="1"/>
      <c r="AO4" s="1"/>
    </row>
    <row r="5" spans="1:41" s="5" customFormat="1" ht="43.15" customHeight="1" thickBot="1" x14ac:dyDescent="0.25">
      <c r="A5" s="160"/>
      <c r="B5" s="161"/>
      <c r="C5" s="163"/>
      <c r="D5" s="165"/>
      <c r="E5" s="167"/>
      <c r="F5" s="14" t="s">
        <v>1</v>
      </c>
      <c r="G5" s="15" t="s">
        <v>9</v>
      </c>
      <c r="H5" s="16" t="s">
        <v>2</v>
      </c>
      <c r="I5" s="17" t="s">
        <v>4</v>
      </c>
      <c r="J5" s="156"/>
      <c r="K5" s="158"/>
      <c r="L5" s="158"/>
      <c r="M5" s="18" t="s">
        <v>25</v>
      </c>
      <c r="N5" s="19" t="s">
        <v>1</v>
      </c>
      <c r="O5" s="19" t="s">
        <v>9</v>
      </c>
      <c r="P5" s="20" t="s">
        <v>2</v>
      </c>
      <c r="Q5" s="21" t="s">
        <v>4</v>
      </c>
      <c r="R5" s="3"/>
      <c r="S5" s="3"/>
      <c r="T5" s="3"/>
      <c r="U5" s="3"/>
      <c r="V5" s="3"/>
      <c r="W5" s="3"/>
      <c r="X5" s="3"/>
      <c r="Y5" s="3"/>
      <c r="Z5" s="3"/>
      <c r="AA5" s="3"/>
      <c r="AB5" s="3"/>
      <c r="AC5" s="3"/>
      <c r="AD5" s="3"/>
      <c r="AE5" s="3"/>
      <c r="AF5" s="3"/>
      <c r="AG5" s="3"/>
      <c r="AH5" s="3"/>
      <c r="AI5" s="3"/>
      <c r="AJ5" s="3"/>
      <c r="AK5" s="3"/>
      <c r="AL5" s="3"/>
      <c r="AM5" s="3"/>
      <c r="AN5" s="3"/>
      <c r="AO5" s="3"/>
    </row>
    <row r="6" spans="1:41" s="4" customFormat="1" ht="41.25" customHeight="1" thickBot="1" x14ac:dyDescent="0.25">
      <c r="A6" s="22"/>
      <c r="B6" s="23" t="s">
        <v>150</v>
      </c>
      <c r="C6" s="24"/>
      <c r="D6" s="25"/>
      <c r="E6" s="24"/>
      <c r="F6" s="26"/>
      <c r="G6" s="26"/>
      <c r="H6" s="27"/>
      <c r="I6" s="27"/>
      <c r="J6" s="24"/>
      <c r="K6" s="28"/>
      <c r="L6" s="29"/>
      <c r="M6" s="30"/>
      <c r="N6" s="31"/>
      <c r="O6" s="32"/>
      <c r="P6" s="27"/>
      <c r="Q6" s="27"/>
    </row>
    <row r="7" spans="1:41" s="4" customFormat="1" ht="44.25" customHeight="1" thickBot="1" x14ac:dyDescent="0.25">
      <c r="A7" s="33">
        <v>1</v>
      </c>
      <c r="B7" s="9" t="s">
        <v>27</v>
      </c>
      <c r="C7" s="34" t="s">
        <v>28</v>
      </c>
      <c r="D7" s="35" t="s">
        <v>29</v>
      </c>
      <c r="E7" s="36" t="s">
        <v>30</v>
      </c>
      <c r="F7" s="37">
        <v>3</v>
      </c>
      <c r="G7" s="37">
        <v>4</v>
      </c>
      <c r="H7" s="38">
        <f t="shared" ref="H7" si="0">IF(AND(F7="",G7=""),"",(F7*G7))</f>
        <v>12</v>
      </c>
      <c r="I7" s="38" t="str">
        <f>IF(H7="","",IF(H7&lt;=5,"ÇOK DÜŞÜK RİSK",IF(AND(H7&gt;5,H7&lt;=9),"DÜŞÜK RİSK",IF(AND(H7&gt;9,H7&lt;=12),"ORTA RİSK",IF(AND(H7&gt;12,H7&lt;=16),"YÜKSEK RİSK",IF(H7&gt;16,"ÇOK YÜKSEK RİSK",""))))))</f>
        <v>ORTA RİSK</v>
      </c>
      <c r="J7" s="36" t="s">
        <v>43</v>
      </c>
      <c r="K7" s="39" t="s">
        <v>49</v>
      </c>
      <c r="L7" s="57">
        <v>46022</v>
      </c>
      <c r="M7" s="40" t="s">
        <v>201</v>
      </c>
      <c r="N7" s="41">
        <v>2</v>
      </c>
      <c r="O7" s="37">
        <v>3</v>
      </c>
      <c r="P7" s="38">
        <f t="shared" ref="P7:P11" si="1">IF(AND(N7="",O7=""),"",(N7*O7))</f>
        <v>6</v>
      </c>
      <c r="Q7" s="38" t="str">
        <f t="shared" ref="Q7:Q11" si="2">IF(P7="","",IF(P7&lt;=5,"ÇOK DÜŞÜK RİSK",IF(AND(P7&gt;5,P7&lt;=9),"DÜŞÜK RİSK",IF(AND(P7&gt;9,P7&lt;=12),"ORTA RİSK",IF(AND(P7&gt;12,P7&lt;=16),"YÜKSEK RİSK",IF(P7&gt;16,"ÇOK YÜKSEK RİSK",""))))))</f>
        <v>DÜŞÜK RİSK</v>
      </c>
    </row>
    <row r="8" spans="1:41" s="4" customFormat="1" ht="45.75" customHeight="1" thickBot="1" x14ac:dyDescent="0.25">
      <c r="A8" s="33">
        <v>2</v>
      </c>
      <c r="B8" s="10" t="s">
        <v>31</v>
      </c>
      <c r="C8" s="34" t="s">
        <v>32</v>
      </c>
      <c r="D8" s="35" t="s">
        <v>33</v>
      </c>
      <c r="E8" s="36" t="s">
        <v>34</v>
      </c>
      <c r="F8" s="42">
        <v>3</v>
      </c>
      <c r="G8" s="42">
        <v>3</v>
      </c>
      <c r="H8" s="38">
        <f t="shared" ref="H8:H20" si="3">IF(AND(F8="",G8=""),"",(F8*G8))</f>
        <v>9</v>
      </c>
      <c r="I8" s="38" t="str">
        <f>IF(H8="","",IF(H8&lt;=5,"ÇOK DÜŞÜK RİSK",IF(AND(H8&gt;5,H8&lt;=9),"DÜŞÜK RİSK",IF(AND(H8&gt;9,H8&lt;=12),"ORTA RİSK",IF(AND(H8&gt;12,H8&lt;=16),"YÜKSEK RİSK",IF(H8&gt;16,"ÇOK YÜKSEK RİSK",""))))))</f>
        <v>DÜŞÜK RİSK</v>
      </c>
      <c r="J8" s="36" t="s">
        <v>44</v>
      </c>
      <c r="K8" s="39" t="s">
        <v>48</v>
      </c>
      <c r="L8" s="57">
        <v>46022</v>
      </c>
      <c r="M8" s="40" t="s">
        <v>201</v>
      </c>
      <c r="N8" s="42">
        <v>2</v>
      </c>
      <c r="O8" s="42">
        <v>2</v>
      </c>
      <c r="P8" s="38">
        <f t="shared" si="1"/>
        <v>4</v>
      </c>
      <c r="Q8" s="38" t="str">
        <f t="shared" si="2"/>
        <v>ÇOK DÜŞÜK RİSK</v>
      </c>
    </row>
    <row r="9" spans="1:41" s="4" customFormat="1" ht="41.25" customHeight="1" thickBot="1" x14ac:dyDescent="0.25">
      <c r="A9" s="33">
        <v>3</v>
      </c>
      <c r="B9" s="10" t="s">
        <v>31</v>
      </c>
      <c r="C9" s="34" t="s">
        <v>35</v>
      </c>
      <c r="D9" s="35" t="s">
        <v>38</v>
      </c>
      <c r="E9" s="36" t="s">
        <v>40</v>
      </c>
      <c r="F9" s="37">
        <v>4</v>
      </c>
      <c r="G9" s="37">
        <v>4</v>
      </c>
      <c r="H9" s="38">
        <f t="shared" si="3"/>
        <v>16</v>
      </c>
      <c r="I9" s="38" t="str">
        <f t="shared" ref="I9:I20" si="4">IF(H9="","",IF(H9&lt;=5,"ÇOK DÜŞÜK RİSK",IF(AND(H9&gt;5,H9&lt;=9),"DÜŞÜK RİSK",IF(AND(H9&gt;9,H9&lt;=12),"ORTA RİSK",IF(AND(H9&gt;12,H9&lt;=16),"YÜKSEK RİSK",IF(H9&gt;16,"ÇOK YÜKSEK RİSK",""))))))</f>
        <v>YÜKSEK RİSK</v>
      </c>
      <c r="J9" s="36" t="s">
        <v>45</v>
      </c>
      <c r="K9" s="39" t="s">
        <v>29</v>
      </c>
      <c r="L9" s="57">
        <v>46022</v>
      </c>
      <c r="M9" s="40" t="s">
        <v>201</v>
      </c>
      <c r="N9" s="37">
        <v>3</v>
      </c>
      <c r="O9" s="37">
        <v>3</v>
      </c>
      <c r="P9" s="38">
        <f t="shared" si="1"/>
        <v>9</v>
      </c>
      <c r="Q9" s="38" t="str">
        <f t="shared" si="2"/>
        <v>DÜŞÜK RİSK</v>
      </c>
    </row>
    <row r="10" spans="1:41" s="4" customFormat="1" ht="42.75" customHeight="1" thickBot="1" x14ac:dyDescent="0.25">
      <c r="A10" s="33">
        <v>4</v>
      </c>
      <c r="B10" s="10" t="s">
        <v>31</v>
      </c>
      <c r="C10" s="34" t="s">
        <v>36</v>
      </c>
      <c r="D10" s="35" t="s">
        <v>39</v>
      </c>
      <c r="E10" s="36" t="s">
        <v>41</v>
      </c>
      <c r="F10" s="37">
        <v>3</v>
      </c>
      <c r="G10" s="37">
        <v>5</v>
      </c>
      <c r="H10" s="38">
        <f t="shared" si="3"/>
        <v>15</v>
      </c>
      <c r="I10" s="38" t="str">
        <f t="shared" si="4"/>
        <v>YÜKSEK RİSK</v>
      </c>
      <c r="J10" s="36" t="s">
        <v>46</v>
      </c>
      <c r="K10" s="39" t="s">
        <v>49</v>
      </c>
      <c r="L10" s="57">
        <v>46022</v>
      </c>
      <c r="M10" s="40" t="s">
        <v>201</v>
      </c>
      <c r="N10" s="37">
        <v>3</v>
      </c>
      <c r="O10" s="37">
        <v>3</v>
      </c>
      <c r="P10" s="38">
        <f t="shared" si="1"/>
        <v>9</v>
      </c>
      <c r="Q10" s="38" t="str">
        <f t="shared" si="2"/>
        <v>DÜŞÜK RİSK</v>
      </c>
    </row>
    <row r="11" spans="1:41" s="4" customFormat="1" ht="45" customHeight="1" thickBot="1" x14ac:dyDescent="0.25">
      <c r="A11" s="33">
        <v>5</v>
      </c>
      <c r="B11" s="10" t="s">
        <v>31</v>
      </c>
      <c r="C11" s="34" t="s">
        <v>37</v>
      </c>
      <c r="D11" s="35" t="s">
        <v>38</v>
      </c>
      <c r="E11" s="36" t="s">
        <v>42</v>
      </c>
      <c r="F11" s="37">
        <v>3</v>
      </c>
      <c r="G11" s="37">
        <v>3</v>
      </c>
      <c r="H11" s="38">
        <f t="shared" si="3"/>
        <v>9</v>
      </c>
      <c r="I11" s="38" t="str">
        <f t="shared" si="4"/>
        <v>DÜŞÜK RİSK</v>
      </c>
      <c r="J11" s="36" t="s">
        <v>47</v>
      </c>
      <c r="K11" s="39" t="s">
        <v>29</v>
      </c>
      <c r="L11" s="57">
        <v>46022</v>
      </c>
      <c r="M11" s="40" t="s">
        <v>201</v>
      </c>
      <c r="N11" s="37">
        <v>2</v>
      </c>
      <c r="O11" s="37">
        <v>2</v>
      </c>
      <c r="P11" s="38">
        <f t="shared" si="1"/>
        <v>4</v>
      </c>
      <c r="Q11" s="38" t="str">
        <f t="shared" si="2"/>
        <v>ÇOK DÜŞÜK RİSK</v>
      </c>
    </row>
    <row r="12" spans="1:41" s="4" customFormat="1" ht="35.25" customHeight="1" x14ac:dyDescent="0.2">
      <c r="A12" s="43"/>
      <c r="B12" s="44" t="s">
        <v>23</v>
      </c>
      <c r="C12" s="45"/>
      <c r="D12" s="46"/>
      <c r="E12" s="45"/>
      <c r="F12" s="47"/>
      <c r="G12" s="47"/>
      <c r="H12" s="48"/>
      <c r="I12" s="48"/>
      <c r="J12" s="45"/>
      <c r="K12" s="49"/>
      <c r="L12" s="50"/>
      <c r="M12" s="50"/>
      <c r="N12" s="47"/>
      <c r="O12" s="47"/>
      <c r="P12" s="48"/>
      <c r="Q12" s="48"/>
    </row>
    <row r="13" spans="1:41" s="4" customFormat="1" ht="47.25" customHeight="1" x14ac:dyDescent="0.2">
      <c r="A13" s="33">
        <v>6</v>
      </c>
      <c r="B13" s="60" t="s">
        <v>50</v>
      </c>
      <c r="C13" s="60" t="s">
        <v>51</v>
      </c>
      <c r="D13" s="60" t="s">
        <v>52</v>
      </c>
      <c r="E13" s="60" t="s">
        <v>53</v>
      </c>
      <c r="F13" s="61" t="s">
        <v>63</v>
      </c>
      <c r="G13" s="61" t="s">
        <v>64</v>
      </c>
      <c r="H13" s="38">
        <f t="shared" si="3"/>
        <v>20</v>
      </c>
      <c r="I13" s="38" t="str">
        <f t="shared" si="4"/>
        <v>ÇOK YÜKSEK RİSK</v>
      </c>
      <c r="J13" s="60" t="s">
        <v>75</v>
      </c>
      <c r="K13" s="60" t="s">
        <v>76</v>
      </c>
      <c r="L13" s="57">
        <v>46022</v>
      </c>
      <c r="M13" s="40" t="s">
        <v>201</v>
      </c>
      <c r="N13" s="61" t="s">
        <v>65</v>
      </c>
      <c r="O13" s="61" t="s">
        <v>69</v>
      </c>
      <c r="P13" s="38">
        <f t="shared" ref="P13:P20" si="5">IF(AND(N13="",O13=""),"",(N13*O13))</f>
        <v>6</v>
      </c>
      <c r="Q13" s="38" t="str">
        <f t="shared" ref="Q13:Q20" si="6">IF(P13="","",IF(P13&lt;=5,"ÇOK DÜŞÜK RİSK",IF(AND(P13&gt;5,P13&lt;=9),"DÜŞÜK RİSK",IF(AND(P13&gt;9,P13&lt;=12),"ORTA RİSK",IF(AND(P13&gt;12,P13&lt;=16),"YÜKSEK RİSK",IF(P13&gt;16,"ÇOK YÜKSEK RİSK",""))))))</f>
        <v>DÜŞÜK RİSK</v>
      </c>
    </row>
    <row r="14" spans="1:41" s="4" customFormat="1" ht="51.75" customHeight="1" x14ac:dyDescent="0.2">
      <c r="A14" s="33">
        <v>7</v>
      </c>
      <c r="B14" s="60" t="s">
        <v>54</v>
      </c>
      <c r="C14" s="60" t="s">
        <v>55</v>
      </c>
      <c r="D14" s="60" t="s">
        <v>56</v>
      </c>
      <c r="E14" s="60" t="s">
        <v>57</v>
      </c>
      <c r="F14" s="61" t="s">
        <v>65</v>
      </c>
      <c r="G14" s="61" t="s">
        <v>64</v>
      </c>
      <c r="H14" s="38">
        <f t="shared" si="3"/>
        <v>15</v>
      </c>
      <c r="I14" s="38" t="str">
        <f t="shared" si="4"/>
        <v>YÜKSEK RİSK</v>
      </c>
      <c r="J14" s="60" t="s">
        <v>77</v>
      </c>
      <c r="K14" s="60" t="s">
        <v>79</v>
      </c>
      <c r="L14" s="57">
        <v>46022</v>
      </c>
      <c r="M14" s="40" t="s">
        <v>201</v>
      </c>
      <c r="N14" s="61" t="s">
        <v>65</v>
      </c>
      <c r="O14" s="61" t="s">
        <v>65</v>
      </c>
      <c r="P14" s="38">
        <f t="shared" si="5"/>
        <v>9</v>
      </c>
      <c r="Q14" s="38" t="str">
        <f t="shared" si="6"/>
        <v>DÜŞÜK RİSK</v>
      </c>
    </row>
    <row r="15" spans="1:41" s="4" customFormat="1" ht="50.25" customHeight="1" x14ac:dyDescent="0.2">
      <c r="A15" s="33">
        <v>8</v>
      </c>
      <c r="B15" s="60" t="s">
        <v>54</v>
      </c>
      <c r="C15" s="60" t="s">
        <v>58</v>
      </c>
      <c r="D15" s="60" t="s">
        <v>56</v>
      </c>
      <c r="E15" s="60" t="s">
        <v>59</v>
      </c>
      <c r="F15" s="61" t="s">
        <v>65</v>
      </c>
      <c r="G15" s="61" t="s">
        <v>64</v>
      </c>
      <c r="H15" s="38">
        <f t="shared" si="3"/>
        <v>15</v>
      </c>
      <c r="I15" s="38" t="str">
        <f t="shared" si="4"/>
        <v>YÜKSEK RİSK</v>
      </c>
      <c r="J15" s="60" t="s">
        <v>78</v>
      </c>
      <c r="K15" s="60" t="s">
        <v>79</v>
      </c>
      <c r="L15" s="57">
        <v>46022</v>
      </c>
      <c r="M15" s="40" t="s">
        <v>201</v>
      </c>
      <c r="N15" s="61" t="s">
        <v>69</v>
      </c>
      <c r="O15" s="61" t="s">
        <v>65</v>
      </c>
      <c r="P15" s="38">
        <f t="shared" si="5"/>
        <v>6</v>
      </c>
      <c r="Q15" s="38" t="str">
        <f t="shared" si="6"/>
        <v>DÜŞÜK RİSK</v>
      </c>
    </row>
    <row r="16" spans="1:41" s="4" customFormat="1" ht="53.25" customHeight="1" x14ac:dyDescent="0.2">
      <c r="A16" s="33">
        <v>9</v>
      </c>
      <c r="B16" s="60" t="s">
        <v>60</v>
      </c>
      <c r="C16" s="60" t="s">
        <v>61</v>
      </c>
      <c r="D16" s="60" t="s">
        <v>33</v>
      </c>
      <c r="E16" s="60" t="s">
        <v>62</v>
      </c>
      <c r="F16" s="61" t="s">
        <v>65</v>
      </c>
      <c r="G16" s="61" t="s">
        <v>63</v>
      </c>
      <c r="H16" s="38">
        <f t="shared" si="3"/>
        <v>12</v>
      </c>
      <c r="I16" s="38" t="str">
        <f t="shared" si="4"/>
        <v>ORTA RİSK</v>
      </c>
      <c r="J16" s="60" t="s">
        <v>80</v>
      </c>
      <c r="K16" s="60" t="s">
        <v>33</v>
      </c>
      <c r="L16" s="57">
        <v>46022</v>
      </c>
      <c r="M16" s="40" t="s">
        <v>201</v>
      </c>
      <c r="N16" s="61" t="s">
        <v>69</v>
      </c>
      <c r="O16" s="61" t="s">
        <v>65</v>
      </c>
      <c r="P16" s="38">
        <f t="shared" si="5"/>
        <v>6</v>
      </c>
      <c r="Q16" s="38" t="str">
        <f t="shared" si="6"/>
        <v>DÜŞÜK RİSK</v>
      </c>
    </row>
    <row r="17" spans="1:17" s="4" customFormat="1" ht="50.25" customHeight="1" x14ac:dyDescent="0.2">
      <c r="A17" s="33">
        <v>10</v>
      </c>
      <c r="B17" s="60" t="s">
        <v>60</v>
      </c>
      <c r="C17" s="60" t="s">
        <v>66</v>
      </c>
      <c r="D17" s="60" t="s">
        <v>38</v>
      </c>
      <c r="E17" s="60" t="s">
        <v>67</v>
      </c>
      <c r="F17" s="61" t="s">
        <v>63</v>
      </c>
      <c r="G17" s="61" t="s">
        <v>63</v>
      </c>
      <c r="H17" s="38">
        <f t="shared" si="3"/>
        <v>16</v>
      </c>
      <c r="I17" s="38" t="str">
        <f t="shared" si="4"/>
        <v>YÜKSEK RİSK</v>
      </c>
      <c r="J17" s="60" t="s">
        <v>81</v>
      </c>
      <c r="K17" s="60" t="s">
        <v>38</v>
      </c>
      <c r="L17" s="57">
        <v>46022</v>
      </c>
      <c r="M17" s="40" t="s">
        <v>201</v>
      </c>
      <c r="N17" s="61" t="s">
        <v>63</v>
      </c>
      <c r="O17" s="61" t="s">
        <v>65</v>
      </c>
      <c r="P17" s="38">
        <f t="shared" si="5"/>
        <v>12</v>
      </c>
      <c r="Q17" s="38" t="str">
        <f t="shared" si="6"/>
        <v>ORTA RİSK</v>
      </c>
    </row>
    <row r="18" spans="1:17" s="4" customFormat="1" ht="44.25" customHeight="1" x14ac:dyDescent="0.2">
      <c r="A18" s="33">
        <v>11</v>
      </c>
      <c r="B18" s="60" t="s">
        <v>60</v>
      </c>
      <c r="C18" s="60" t="s">
        <v>41</v>
      </c>
      <c r="D18" s="60" t="s">
        <v>33</v>
      </c>
      <c r="E18" s="60" t="s">
        <v>68</v>
      </c>
      <c r="F18" s="61" t="s">
        <v>65</v>
      </c>
      <c r="G18" s="61" t="s">
        <v>69</v>
      </c>
      <c r="H18" s="38">
        <f t="shared" si="3"/>
        <v>6</v>
      </c>
      <c r="I18" s="38" t="str">
        <f t="shared" si="4"/>
        <v>DÜŞÜK RİSK</v>
      </c>
      <c r="J18" s="60" t="s">
        <v>82</v>
      </c>
      <c r="K18" s="60" t="s">
        <v>33</v>
      </c>
      <c r="L18" s="57">
        <v>46022</v>
      </c>
      <c r="M18" s="40" t="s">
        <v>201</v>
      </c>
      <c r="N18" s="61" t="s">
        <v>69</v>
      </c>
      <c r="O18" s="61" t="s">
        <v>69</v>
      </c>
      <c r="P18" s="38">
        <f t="shared" si="5"/>
        <v>4</v>
      </c>
      <c r="Q18" s="38" t="str">
        <f t="shared" si="6"/>
        <v>ÇOK DÜŞÜK RİSK</v>
      </c>
    </row>
    <row r="19" spans="1:17" s="4" customFormat="1" ht="55.15" customHeight="1" x14ac:dyDescent="0.2">
      <c r="A19" s="33">
        <v>12</v>
      </c>
      <c r="B19" s="60" t="s">
        <v>60</v>
      </c>
      <c r="C19" s="60" t="s">
        <v>70</v>
      </c>
      <c r="D19" s="60" t="s">
        <v>33</v>
      </c>
      <c r="E19" s="60" t="s">
        <v>71</v>
      </c>
      <c r="F19" s="61" t="s">
        <v>63</v>
      </c>
      <c r="G19" s="61" t="s">
        <v>65</v>
      </c>
      <c r="H19" s="38">
        <f t="shared" si="3"/>
        <v>12</v>
      </c>
      <c r="I19" s="38" t="str">
        <f t="shared" si="4"/>
        <v>ORTA RİSK</v>
      </c>
      <c r="J19" s="60" t="s">
        <v>83</v>
      </c>
      <c r="K19" s="60" t="s">
        <v>33</v>
      </c>
      <c r="L19" s="57">
        <v>46022</v>
      </c>
      <c r="M19" s="40" t="s">
        <v>201</v>
      </c>
      <c r="N19" s="61" t="s">
        <v>69</v>
      </c>
      <c r="O19" s="61" t="s">
        <v>69</v>
      </c>
      <c r="P19" s="38">
        <f t="shared" si="5"/>
        <v>4</v>
      </c>
      <c r="Q19" s="38" t="str">
        <f t="shared" si="6"/>
        <v>ÇOK DÜŞÜK RİSK</v>
      </c>
    </row>
    <row r="20" spans="1:17" s="4" customFormat="1" ht="51" customHeight="1" x14ac:dyDescent="0.2">
      <c r="A20" s="33">
        <v>13</v>
      </c>
      <c r="B20" s="60" t="s">
        <v>60</v>
      </c>
      <c r="C20" s="60" t="s">
        <v>72</v>
      </c>
      <c r="D20" s="60" t="s">
        <v>73</v>
      </c>
      <c r="E20" s="60" t="s">
        <v>74</v>
      </c>
      <c r="F20" s="61" t="s">
        <v>69</v>
      </c>
      <c r="G20" s="61" t="s">
        <v>63</v>
      </c>
      <c r="H20" s="38">
        <f t="shared" si="3"/>
        <v>8</v>
      </c>
      <c r="I20" s="38" t="str">
        <f t="shared" si="4"/>
        <v>DÜŞÜK RİSK</v>
      </c>
      <c r="J20" s="60" t="s">
        <v>84</v>
      </c>
      <c r="K20" s="60" t="s">
        <v>33</v>
      </c>
      <c r="L20" s="57">
        <v>46022</v>
      </c>
      <c r="M20" s="40" t="s">
        <v>201</v>
      </c>
      <c r="N20" s="61" t="s">
        <v>69</v>
      </c>
      <c r="O20" s="61" t="s">
        <v>65</v>
      </c>
      <c r="P20" s="38">
        <f t="shared" si="5"/>
        <v>6</v>
      </c>
      <c r="Q20" s="38" t="str">
        <f t="shared" si="6"/>
        <v>DÜŞÜK RİSK</v>
      </c>
    </row>
    <row r="21" spans="1:17" s="4" customFormat="1" ht="51.75" customHeight="1" x14ac:dyDescent="0.2">
      <c r="A21" s="43"/>
      <c r="B21" s="44" t="s">
        <v>151</v>
      </c>
      <c r="C21" s="45"/>
      <c r="D21" s="46"/>
      <c r="E21" s="45"/>
      <c r="F21" s="47"/>
      <c r="G21" s="47"/>
      <c r="H21" s="48"/>
      <c r="I21" s="48"/>
      <c r="J21" s="45"/>
      <c r="K21" s="49"/>
      <c r="L21" s="50"/>
      <c r="M21" s="50"/>
      <c r="N21" s="47"/>
      <c r="O21" s="47"/>
      <c r="P21" s="48"/>
      <c r="Q21" s="48"/>
    </row>
    <row r="22" spans="1:17" s="4" customFormat="1" ht="47.25" customHeight="1" x14ac:dyDescent="0.2">
      <c r="A22" s="33">
        <v>14</v>
      </c>
      <c r="B22" s="60" t="s">
        <v>85</v>
      </c>
      <c r="C22" s="60" t="s">
        <v>86</v>
      </c>
      <c r="D22" s="60" t="s">
        <v>87</v>
      </c>
      <c r="E22" s="60" t="s">
        <v>88</v>
      </c>
      <c r="F22" s="37">
        <v>4</v>
      </c>
      <c r="G22" s="37">
        <v>3</v>
      </c>
      <c r="H22" s="38">
        <f t="shared" ref="H22" si="7">IF(AND(F22="",G22=""),"",(F22*G22))</f>
        <v>12</v>
      </c>
      <c r="I22" s="38" t="str">
        <f t="shared" ref="I22" si="8">IF(H22="","",IF(H22&lt;=5,"ÇOK DÜŞÜK RİSK",IF(AND(H22&gt;5,H22&lt;=9),"DÜŞÜK RİSK",IF(AND(H22&gt;9,H22&lt;=12),"ORTA RİSK",IF(AND(H22&gt;12,H22&lt;=16),"YÜKSEK RİSK",IF(H22&gt;16,"ÇOK YÜKSEK RİSK",""))))))</f>
        <v>ORTA RİSK</v>
      </c>
      <c r="J22" s="60" t="s">
        <v>97</v>
      </c>
      <c r="K22" s="60" t="s">
        <v>98</v>
      </c>
      <c r="L22" s="57">
        <v>46022</v>
      </c>
      <c r="M22" s="40" t="s">
        <v>201</v>
      </c>
      <c r="N22" s="61" t="s">
        <v>69</v>
      </c>
      <c r="O22" s="61" t="s">
        <v>65</v>
      </c>
      <c r="P22" s="38">
        <f t="shared" ref="P22:P25" si="9">IF(AND(N22="",O22=""),"",(N22*O22))</f>
        <v>6</v>
      </c>
      <c r="Q22" s="38" t="str">
        <f t="shared" ref="Q22:Q25" si="10">IF(P22="","",IF(P22&lt;=5,"ÇOK DÜŞÜK RİSK",IF(AND(P22&gt;5,P22&lt;=9),"DÜŞÜK RİSK",IF(AND(P22&gt;9,P22&lt;=12),"ORTA RİSK",IF(AND(P22&gt;12,P22&lt;=16),"YÜKSEK RİSK",IF(P22&gt;16,"ÇOK YÜKSEK RİSK",""))))))</f>
        <v>DÜŞÜK RİSK</v>
      </c>
    </row>
    <row r="23" spans="1:17" s="4" customFormat="1" ht="48.75" customHeight="1" x14ac:dyDescent="0.2">
      <c r="A23" s="33">
        <v>15</v>
      </c>
      <c r="B23" s="60" t="s">
        <v>85</v>
      </c>
      <c r="C23" s="60" t="s">
        <v>89</v>
      </c>
      <c r="D23" s="60" t="s">
        <v>87</v>
      </c>
      <c r="E23" s="60" t="s">
        <v>90</v>
      </c>
      <c r="F23" s="37">
        <v>4</v>
      </c>
      <c r="G23" s="37">
        <v>3</v>
      </c>
      <c r="H23" s="38">
        <f t="shared" ref="H23:H24" si="11">IF(AND(F23="",G23=""),"",(F23*G23))</f>
        <v>12</v>
      </c>
      <c r="I23" s="38" t="str">
        <f t="shared" ref="I23:I24" si="12">IF(H23="","",IF(H23&lt;=5,"ÇOK DÜŞÜK RİSK",IF(AND(H23&gt;5,H23&lt;=9),"DÜŞÜK RİSK",IF(AND(H23&gt;9,H23&lt;=12),"ORTA RİSK",IF(AND(H23&gt;12,H23&lt;=16),"YÜKSEK RİSK",IF(H23&gt;16,"ÇOK YÜKSEK RİSK",""))))))</f>
        <v>ORTA RİSK</v>
      </c>
      <c r="J23" s="60" t="s">
        <v>99</v>
      </c>
      <c r="K23" s="60" t="s">
        <v>98</v>
      </c>
      <c r="L23" s="57">
        <v>46022</v>
      </c>
      <c r="M23" s="40" t="s">
        <v>201</v>
      </c>
      <c r="N23" s="61" t="s">
        <v>69</v>
      </c>
      <c r="O23" s="61" t="s">
        <v>65</v>
      </c>
      <c r="P23" s="38">
        <f t="shared" si="9"/>
        <v>6</v>
      </c>
      <c r="Q23" s="38" t="str">
        <f t="shared" si="10"/>
        <v>DÜŞÜK RİSK</v>
      </c>
    </row>
    <row r="24" spans="1:17" s="4" customFormat="1" ht="48.75" customHeight="1" x14ac:dyDescent="0.2">
      <c r="A24" s="33">
        <v>16</v>
      </c>
      <c r="B24" s="60" t="s">
        <v>85</v>
      </c>
      <c r="C24" s="60" t="s">
        <v>91</v>
      </c>
      <c r="D24" s="60" t="s">
        <v>87</v>
      </c>
      <c r="E24" s="60" t="s">
        <v>92</v>
      </c>
      <c r="F24" s="37">
        <v>4</v>
      </c>
      <c r="G24" s="37">
        <v>4</v>
      </c>
      <c r="H24" s="38">
        <f t="shared" si="11"/>
        <v>16</v>
      </c>
      <c r="I24" s="38" t="str">
        <f t="shared" si="12"/>
        <v>YÜKSEK RİSK</v>
      </c>
      <c r="J24" s="60" t="s">
        <v>100</v>
      </c>
      <c r="K24" s="60" t="s">
        <v>98</v>
      </c>
      <c r="L24" s="57">
        <v>46022</v>
      </c>
      <c r="M24" s="40" t="s">
        <v>201</v>
      </c>
      <c r="N24" s="61" t="s">
        <v>65</v>
      </c>
      <c r="O24" s="61" t="s">
        <v>69</v>
      </c>
      <c r="P24" s="38">
        <f t="shared" si="9"/>
        <v>6</v>
      </c>
      <c r="Q24" s="38"/>
    </row>
    <row r="25" spans="1:17" s="4" customFormat="1" ht="63" customHeight="1" x14ac:dyDescent="0.2">
      <c r="A25" s="33">
        <v>17</v>
      </c>
      <c r="B25" s="60" t="s">
        <v>85</v>
      </c>
      <c r="C25" s="60" t="s">
        <v>93</v>
      </c>
      <c r="D25" s="60" t="s">
        <v>87</v>
      </c>
      <c r="E25" s="60" t="s">
        <v>94</v>
      </c>
      <c r="F25" s="37">
        <v>3</v>
      </c>
      <c r="G25" s="37">
        <v>4</v>
      </c>
      <c r="H25" s="38">
        <f t="shared" ref="H25" si="13">IF(AND(F25="",G25=""),"",(F25*G25))</f>
        <v>12</v>
      </c>
      <c r="I25" s="38" t="str">
        <f t="shared" ref="I25:I26" si="14">IF(H25="","",IF(H25&lt;=5,"ÇOK DÜŞÜK RİSK",IF(AND(H25&gt;5,H25&lt;=9),"DÜŞÜK RİSK",IF(AND(H25&gt;9,H25&lt;=12),"ORTA RİSK",IF(AND(H25&gt;12,H25&lt;=16),"YÜKSEK RİSK",IF(H25&gt;16,"ÇOK YÜKSEK RİSK",""))))))</f>
        <v>ORTA RİSK</v>
      </c>
      <c r="J25" s="60" t="s">
        <v>101</v>
      </c>
      <c r="K25" s="60" t="s">
        <v>98</v>
      </c>
      <c r="L25" s="57">
        <v>46022</v>
      </c>
      <c r="M25" s="40" t="s">
        <v>201</v>
      </c>
      <c r="N25" s="61" t="s">
        <v>69</v>
      </c>
      <c r="O25" s="61" t="s">
        <v>65</v>
      </c>
      <c r="P25" s="38">
        <f t="shared" si="9"/>
        <v>6</v>
      </c>
      <c r="Q25" s="38" t="str">
        <f t="shared" si="10"/>
        <v>DÜŞÜK RİSK</v>
      </c>
    </row>
    <row r="26" spans="1:17" s="4" customFormat="1" ht="63" customHeight="1" x14ac:dyDescent="0.2">
      <c r="A26" s="33">
        <v>18</v>
      </c>
      <c r="B26" s="60" t="s">
        <v>85</v>
      </c>
      <c r="C26" s="60" t="s">
        <v>95</v>
      </c>
      <c r="D26" s="60" t="s">
        <v>87</v>
      </c>
      <c r="E26" s="60" t="s">
        <v>96</v>
      </c>
      <c r="F26" s="37">
        <v>4</v>
      </c>
      <c r="G26" s="37">
        <v>3</v>
      </c>
      <c r="H26" s="38">
        <f t="shared" ref="H26" si="15">IF(AND(F26="",G26=""),"",(F26*G26))</f>
        <v>12</v>
      </c>
      <c r="I26" s="38" t="str">
        <f t="shared" si="14"/>
        <v>ORTA RİSK</v>
      </c>
      <c r="J26" s="60" t="s">
        <v>102</v>
      </c>
      <c r="K26" s="60" t="s">
        <v>98</v>
      </c>
      <c r="L26" s="57">
        <v>46022</v>
      </c>
      <c r="M26" s="40" t="s">
        <v>201</v>
      </c>
      <c r="N26" s="61" t="s">
        <v>69</v>
      </c>
      <c r="O26" s="61" t="s">
        <v>65</v>
      </c>
      <c r="P26" s="38">
        <f t="shared" ref="P26" si="16">IF(AND(N26="",O26=""),"",(N26*O26))</f>
        <v>6</v>
      </c>
      <c r="Q26" s="38" t="str">
        <f t="shared" ref="Q26" si="17">IF(P26="","",IF(P26&lt;=5,"ÇOK DÜŞÜK RİSK",IF(AND(P26&gt;5,P26&lt;=9),"DÜŞÜK RİSK",IF(AND(P26&gt;9,P26&lt;=12),"ORTA RİSK",IF(AND(P26&gt;12,P26&lt;=16),"YÜKSEK RİSK",IF(P26&gt;16,"ÇOK YÜKSEK RİSK",""))))))</f>
        <v>DÜŞÜK RİSK</v>
      </c>
    </row>
    <row r="27" spans="1:17" s="4" customFormat="1" ht="45.75" customHeight="1" x14ac:dyDescent="0.2">
      <c r="A27" s="52"/>
      <c r="B27" s="53" t="s">
        <v>152</v>
      </c>
      <c r="C27" s="54"/>
      <c r="D27" s="55"/>
      <c r="E27" s="45"/>
      <c r="F27" s="47"/>
      <c r="G27" s="47"/>
      <c r="H27" s="48"/>
      <c r="I27" s="48"/>
      <c r="J27" s="45"/>
      <c r="K27" s="49"/>
      <c r="L27" s="50"/>
      <c r="M27" s="50"/>
      <c r="N27" s="47"/>
      <c r="O27" s="47"/>
      <c r="P27" s="48"/>
      <c r="Q27" s="48"/>
    </row>
    <row r="28" spans="1:17" ht="47.25" customHeight="1" x14ac:dyDescent="0.2">
      <c r="A28" s="56">
        <v>20</v>
      </c>
      <c r="B28" s="60" t="s">
        <v>103</v>
      </c>
      <c r="C28" s="60" t="s">
        <v>104</v>
      </c>
      <c r="D28" s="60" t="s">
        <v>105</v>
      </c>
      <c r="E28" s="60" t="s">
        <v>106</v>
      </c>
      <c r="F28" s="61" t="s">
        <v>63</v>
      </c>
      <c r="G28" s="61" t="s">
        <v>65</v>
      </c>
      <c r="H28" s="38">
        <f t="shared" ref="H28:H41" si="18">IF(AND(F28="",G28=""),"",(F28*G28))</f>
        <v>12</v>
      </c>
      <c r="I28" s="38" t="str">
        <f t="shared" ref="I28:I41" si="19">IF(H28="","",IF(H28&lt;=5,"ÇOK DÜŞÜK RİSK",IF(AND(H28&gt;5,H28&lt;=9),"DÜŞÜK RİSK",IF(AND(H28&gt;9,H28&lt;=12),"ORTA RİSK",IF(AND(H28&gt;12,H28&lt;=16),"YÜKSEK RİSK",IF(H28&gt;16,"ÇOK YÜKSEK RİSK",""))))))</f>
        <v>ORTA RİSK</v>
      </c>
      <c r="J28" s="60" t="s">
        <v>135</v>
      </c>
      <c r="K28" s="60" t="s">
        <v>136</v>
      </c>
      <c r="L28" s="57">
        <v>46022</v>
      </c>
      <c r="M28" s="40" t="s">
        <v>201</v>
      </c>
      <c r="N28" s="61" t="s">
        <v>69</v>
      </c>
      <c r="O28" s="61" t="s">
        <v>65</v>
      </c>
      <c r="P28" s="38">
        <f t="shared" ref="P28:P30" si="20">IF(AND(N28="",O28=""),"",(N28*O28))</f>
        <v>6</v>
      </c>
      <c r="Q28" s="38" t="str">
        <f t="shared" ref="Q28:Q32" si="21">IF(P28="","",IF(P28&lt;=5,"ÇOK DÜŞÜK RİSK",IF(AND(P28&gt;5,P28&lt;=9),"DÜŞÜK RİSK",IF(AND(P28&gt;9,P28&lt;=12),"ORTA RİSK",IF(AND(P28&gt;12,P28&lt;=16),"YÜKSEK RİSK",IF(P28&gt;16,"ÇOK YÜKSEK RİSK",""))))))</f>
        <v>DÜŞÜK RİSK</v>
      </c>
    </row>
    <row r="29" spans="1:17" ht="41.25" customHeight="1" x14ac:dyDescent="0.2">
      <c r="A29" s="56">
        <v>21</v>
      </c>
      <c r="B29" s="60" t="s">
        <v>103</v>
      </c>
      <c r="C29" s="60" t="s">
        <v>107</v>
      </c>
      <c r="D29" s="60" t="s">
        <v>108</v>
      </c>
      <c r="E29" s="60" t="s">
        <v>109</v>
      </c>
      <c r="F29" s="61" t="s">
        <v>65</v>
      </c>
      <c r="G29" s="61" t="s">
        <v>65</v>
      </c>
      <c r="H29" s="38">
        <f t="shared" si="18"/>
        <v>9</v>
      </c>
      <c r="I29" s="38" t="str">
        <f t="shared" si="19"/>
        <v>DÜŞÜK RİSK</v>
      </c>
      <c r="J29" s="60" t="s">
        <v>135</v>
      </c>
      <c r="K29" s="60" t="s">
        <v>136</v>
      </c>
      <c r="L29" s="57">
        <v>46022</v>
      </c>
      <c r="M29" s="40" t="s">
        <v>201</v>
      </c>
      <c r="N29" s="61" t="s">
        <v>69</v>
      </c>
      <c r="O29" s="61" t="s">
        <v>65</v>
      </c>
      <c r="P29" s="38">
        <f t="shared" si="20"/>
        <v>6</v>
      </c>
      <c r="Q29" s="38" t="str">
        <f t="shared" si="21"/>
        <v>DÜŞÜK RİSK</v>
      </c>
    </row>
    <row r="30" spans="1:17" ht="33.75" customHeight="1" x14ac:dyDescent="0.2">
      <c r="A30" s="56">
        <v>22</v>
      </c>
      <c r="B30" s="60" t="s">
        <v>103</v>
      </c>
      <c r="C30" s="60" t="s">
        <v>110</v>
      </c>
      <c r="D30" s="60" t="s">
        <v>105</v>
      </c>
      <c r="E30" s="60" t="s">
        <v>111</v>
      </c>
      <c r="F30" s="61" t="s">
        <v>65</v>
      </c>
      <c r="G30" s="61" t="s">
        <v>65</v>
      </c>
      <c r="H30" s="38">
        <f t="shared" si="18"/>
        <v>9</v>
      </c>
      <c r="I30" s="38" t="str">
        <f t="shared" si="19"/>
        <v>DÜŞÜK RİSK</v>
      </c>
      <c r="J30" s="60" t="s">
        <v>135</v>
      </c>
      <c r="K30" s="60" t="s">
        <v>136</v>
      </c>
      <c r="L30" s="57">
        <v>46022</v>
      </c>
      <c r="M30" s="40" t="s">
        <v>201</v>
      </c>
      <c r="N30" s="61" t="s">
        <v>69</v>
      </c>
      <c r="O30" s="61" t="s">
        <v>65</v>
      </c>
      <c r="P30" s="38">
        <f t="shared" si="20"/>
        <v>6</v>
      </c>
      <c r="Q30" s="38" t="str">
        <f t="shared" si="21"/>
        <v>DÜŞÜK RİSK</v>
      </c>
    </row>
    <row r="31" spans="1:17" ht="36.75" customHeight="1" x14ac:dyDescent="0.2">
      <c r="A31" s="56">
        <v>23</v>
      </c>
      <c r="B31" s="60" t="s">
        <v>103</v>
      </c>
      <c r="C31" s="60" t="s">
        <v>112</v>
      </c>
      <c r="D31" s="60" t="s">
        <v>105</v>
      </c>
      <c r="E31" s="60" t="s">
        <v>113</v>
      </c>
      <c r="F31" s="61" t="s">
        <v>65</v>
      </c>
      <c r="G31" s="61" t="s">
        <v>65</v>
      </c>
      <c r="H31" s="38">
        <f t="shared" si="18"/>
        <v>9</v>
      </c>
      <c r="I31" s="38" t="str">
        <f t="shared" si="19"/>
        <v>DÜŞÜK RİSK</v>
      </c>
      <c r="J31" s="60" t="s">
        <v>137</v>
      </c>
      <c r="K31" s="60" t="s">
        <v>136</v>
      </c>
      <c r="L31" s="57">
        <v>46022</v>
      </c>
      <c r="M31" s="40" t="s">
        <v>201</v>
      </c>
      <c r="N31" s="61" t="s">
        <v>69</v>
      </c>
      <c r="O31" s="61" t="s">
        <v>65</v>
      </c>
      <c r="P31" s="38">
        <f>IF(AND(N31="",O31=""),"",(N31*O31))</f>
        <v>6</v>
      </c>
      <c r="Q31" s="38" t="str">
        <f t="shared" si="21"/>
        <v>DÜŞÜK RİSK</v>
      </c>
    </row>
    <row r="32" spans="1:17" ht="39.75" customHeight="1" x14ac:dyDescent="0.2">
      <c r="A32" s="56">
        <v>24</v>
      </c>
      <c r="B32" s="60" t="s">
        <v>103</v>
      </c>
      <c r="C32" s="60" t="s">
        <v>114</v>
      </c>
      <c r="D32" s="60" t="s">
        <v>105</v>
      </c>
      <c r="E32" s="60" t="s">
        <v>115</v>
      </c>
      <c r="F32" s="61" t="s">
        <v>65</v>
      </c>
      <c r="G32" s="61" t="s">
        <v>65</v>
      </c>
      <c r="H32" s="38">
        <f t="shared" si="18"/>
        <v>9</v>
      </c>
      <c r="I32" s="38" t="str">
        <f t="shared" si="19"/>
        <v>DÜŞÜK RİSK</v>
      </c>
      <c r="J32" s="60" t="s">
        <v>138</v>
      </c>
      <c r="K32" s="60" t="s">
        <v>136</v>
      </c>
      <c r="L32" s="57">
        <v>46022</v>
      </c>
      <c r="M32" s="40" t="s">
        <v>201</v>
      </c>
      <c r="N32" s="61" t="s">
        <v>69</v>
      </c>
      <c r="O32" s="61" t="s">
        <v>65</v>
      </c>
      <c r="P32" s="38">
        <f t="shared" ref="P32" si="22">IF(AND(N32="",O32=""),"",(N32*O32))</f>
        <v>6</v>
      </c>
      <c r="Q32" s="38" t="str">
        <f t="shared" si="21"/>
        <v>DÜŞÜK RİSK</v>
      </c>
    </row>
    <row r="33" spans="1:17" ht="39.75" customHeight="1" x14ac:dyDescent="0.2">
      <c r="A33" s="56">
        <v>25</v>
      </c>
      <c r="B33" s="60" t="s">
        <v>103</v>
      </c>
      <c r="C33" s="60" t="s">
        <v>116</v>
      </c>
      <c r="D33" s="60" t="s">
        <v>105</v>
      </c>
      <c r="E33" s="60" t="s">
        <v>117</v>
      </c>
      <c r="F33" s="61" t="s">
        <v>65</v>
      </c>
      <c r="G33" s="61" t="s">
        <v>65</v>
      </c>
      <c r="H33" s="38">
        <f t="shared" si="18"/>
        <v>9</v>
      </c>
      <c r="I33" s="38" t="str">
        <f t="shared" si="19"/>
        <v>DÜŞÜK RİSK</v>
      </c>
      <c r="J33" s="60" t="s">
        <v>139</v>
      </c>
      <c r="K33" s="60" t="s">
        <v>136</v>
      </c>
      <c r="L33" s="57">
        <v>46022</v>
      </c>
      <c r="M33" s="40" t="s">
        <v>201</v>
      </c>
      <c r="N33" s="61" t="s">
        <v>69</v>
      </c>
      <c r="O33" s="61" t="s">
        <v>65</v>
      </c>
      <c r="P33" s="38">
        <f t="shared" ref="P33" si="23">IF(AND(N33="",O33=""),"",(N33*O33))</f>
        <v>6</v>
      </c>
      <c r="Q33" s="38" t="str">
        <f t="shared" ref="Q33" si="24">IF(P33="","",IF(P33&lt;=5,"ÇOK DÜŞÜK RİSK",IF(AND(P33&gt;5,P33&lt;=9),"DÜŞÜK RİSK",IF(AND(P33&gt;9,P33&lt;=12),"ORTA RİSK",IF(AND(P33&gt;12,P33&lt;=16),"YÜKSEK RİSK",IF(P33&gt;16,"ÇOK YÜKSEK RİSK",""))))))</f>
        <v>DÜŞÜK RİSK</v>
      </c>
    </row>
    <row r="34" spans="1:17" ht="39.75" customHeight="1" x14ac:dyDescent="0.2">
      <c r="A34" s="52"/>
      <c r="B34" s="77" t="s">
        <v>153</v>
      </c>
      <c r="C34" s="62"/>
      <c r="D34" s="62"/>
      <c r="E34" s="62"/>
      <c r="F34" s="63"/>
      <c r="G34" s="63"/>
      <c r="H34" s="48" t="str">
        <f t="shared" si="18"/>
        <v/>
      </c>
      <c r="I34" s="48" t="str">
        <f t="shared" si="19"/>
        <v/>
      </c>
      <c r="J34" s="45"/>
      <c r="K34" s="49"/>
      <c r="L34" s="50"/>
      <c r="M34" s="50"/>
      <c r="N34" s="47"/>
      <c r="O34" s="47"/>
      <c r="P34" s="48" t="str">
        <f t="shared" ref="P34:P42" si="25">IF(AND(N34="",O34=""),"",(N34*O34))</f>
        <v/>
      </c>
      <c r="Q34" s="48" t="str">
        <f t="shared" ref="Q34:Q42" si="26">IF(P34="","",IF(P34&lt;=5,"ÇOK DÜŞÜK RİSK",IF(AND(P34&gt;5,P34&lt;=9),"DÜŞÜK RİSK",IF(AND(P34&gt;9,P34&lt;=12),"ORTA RİSK",IF(AND(P34&gt;12,P34&lt;=16),"YÜKSEK RİSK",IF(P34&gt;16,"ÇOK YÜKSEK RİSK",""))))))</f>
        <v/>
      </c>
    </row>
    <row r="35" spans="1:17" ht="39.75" customHeight="1" x14ac:dyDescent="0.2">
      <c r="A35" s="56">
        <v>26</v>
      </c>
      <c r="B35" s="60" t="s">
        <v>118</v>
      </c>
      <c r="C35" s="60" t="s">
        <v>119</v>
      </c>
      <c r="D35" s="60" t="s">
        <v>120</v>
      </c>
      <c r="E35" s="60" t="s">
        <v>121</v>
      </c>
      <c r="F35" s="61" t="s">
        <v>64</v>
      </c>
      <c r="G35" s="61" t="s">
        <v>63</v>
      </c>
      <c r="H35" s="38">
        <f t="shared" si="18"/>
        <v>20</v>
      </c>
      <c r="I35" s="38" t="str">
        <f t="shared" si="19"/>
        <v>ÇOK YÜKSEK RİSK</v>
      </c>
      <c r="J35" s="51" t="s">
        <v>140</v>
      </c>
      <c r="K35" s="59" t="s">
        <v>33</v>
      </c>
      <c r="L35" s="57">
        <v>46022</v>
      </c>
      <c r="M35" s="40" t="s">
        <v>201</v>
      </c>
      <c r="N35" s="58" t="s">
        <v>65</v>
      </c>
      <c r="O35" s="58" t="s">
        <v>65</v>
      </c>
      <c r="P35" s="38">
        <f t="shared" si="25"/>
        <v>9</v>
      </c>
      <c r="Q35" s="38" t="str">
        <f t="shared" si="26"/>
        <v>DÜŞÜK RİSK</v>
      </c>
    </row>
    <row r="36" spans="1:17" ht="39.75" customHeight="1" x14ac:dyDescent="0.2">
      <c r="A36" s="56">
        <v>27</v>
      </c>
      <c r="B36" s="60" t="s">
        <v>118</v>
      </c>
      <c r="C36" s="60" t="s">
        <v>122</v>
      </c>
      <c r="D36" s="60" t="s">
        <v>105</v>
      </c>
      <c r="E36" s="60" t="s">
        <v>121</v>
      </c>
      <c r="F36" s="61" t="s">
        <v>65</v>
      </c>
      <c r="G36" s="61" t="s">
        <v>63</v>
      </c>
      <c r="H36" s="38">
        <f t="shared" si="18"/>
        <v>12</v>
      </c>
      <c r="I36" s="38" t="str">
        <f t="shared" si="19"/>
        <v>ORTA RİSK</v>
      </c>
      <c r="J36" s="51" t="s">
        <v>141</v>
      </c>
      <c r="K36" s="76" t="s">
        <v>148</v>
      </c>
      <c r="L36" s="57">
        <v>46022</v>
      </c>
      <c r="M36" s="40" t="s">
        <v>201</v>
      </c>
      <c r="N36" s="58" t="s">
        <v>69</v>
      </c>
      <c r="O36" s="58" t="s">
        <v>65</v>
      </c>
      <c r="P36" s="38">
        <f t="shared" si="25"/>
        <v>6</v>
      </c>
      <c r="Q36" s="38" t="str">
        <f t="shared" si="26"/>
        <v>DÜŞÜK RİSK</v>
      </c>
    </row>
    <row r="37" spans="1:17" ht="39.75" customHeight="1" x14ac:dyDescent="0.2">
      <c r="A37" s="56">
        <v>28</v>
      </c>
      <c r="B37" s="60" t="s">
        <v>118</v>
      </c>
      <c r="C37" s="60" t="s">
        <v>123</v>
      </c>
      <c r="D37" s="60" t="s">
        <v>105</v>
      </c>
      <c r="E37" s="60" t="s">
        <v>124</v>
      </c>
      <c r="F37" s="61" t="s">
        <v>65</v>
      </c>
      <c r="G37" s="61" t="s">
        <v>63</v>
      </c>
      <c r="H37" s="38">
        <f t="shared" si="18"/>
        <v>12</v>
      </c>
      <c r="I37" s="38" t="str">
        <f t="shared" si="19"/>
        <v>ORTA RİSK</v>
      </c>
      <c r="J37" s="51" t="s">
        <v>142</v>
      </c>
      <c r="K37" s="76" t="s">
        <v>148</v>
      </c>
      <c r="L37" s="57">
        <v>46022</v>
      </c>
      <c r="M37" s="40" t="s">
        <v>201</v>
      </c>
      <c r="N37" s="58" t="s">
        <v>69</v>
      </c>
      <c r="O37" s="58" t="s">
        <v>69</v>
      </c>
      <c r="P37" s="38">
        <f t="shared" si="25"/>
        <v>4</v>
      </c>
      <c r="Q37" s="38" t="str">
        <f t="shared" si="26"/>
        <v>ÇOK DÜŞÜK RİSK</v>
      </c>
    </row>
    <row r="38" spans="1:17" ht="39.75" customHeight="1" x14ac:dyDescent="0.2">
      <c r="A38" s="56">
        <v>29</v>
      </c>
      <c r="B38" s="60" t="s">
        <v>118</v>
      </c>
      <c r="C38" s="60" t="s">
        <v>125</v>
      </c>
      <c r="D38" s="60" t="s">
        <v>105</v>
      </c>
      <c r="E38" s="60" t="s">
        <v>126</v>
      </c>
      <c r="F38" s="61" t="s">
        <v>65</v>
      </c>
      <c r="G38" s="61" t="s">
        <v>63</v>
      </c>
      <c r="H38" s="38">
        <f t="shared" si="18"/>
        <v>12</v>
      </c>
      <c r="I38" s="38" t="str">
        <f t="shared" si="19"/>
        <v>ORTA RİSK</v>
      </c>
      <c r="J38" s="51" t="s">
        <v>143</v>
      </c>
      <c r="K38" s="76" t="s">
        <v>148</v>
      </c>
      <c r="L38" s="57">
        <v>46022</v>
      </c>
      <c r="M38" s="40" t="s">
        <v>201</v>
      </c>
      <c r="N38" s="58" t="s">
        <v>65</v>
      </c>
      <c r="O38" s="58" t="s">
        <v>69</v>
      </c>
      <c r="P38" s="38">
        <f t="shared" si="25"/>
        <v>6</v>
      </c>
      <c r="Q38" s="38" t="str">
        <f t="shared" si="26"/>
        <v>DÜŞÜK RİSK</v>
      </c>
    </row>
    <row r="39" spans="1:17" ht="39.75" customHeight="1" x14ac:dyDescent="0.2">
      <c r="A39" s="56">
        <v>30</v>
      </c>
      <c r="B39" s="60" t="s">
        <v>118</v>
      </c>
      <c r="C39" s="60" t="s">
        <v>127</v>
      </c>
      <c r="D39" s="60" t="s">
        <v>105</v>
      </c>
      <c r="E39" s="60" t="s">
        <v>128</v>
      </c>
      <c r="F39" s="61" t="s">
        <v>63</v>
      </c>
      <c r="G39" s="61" t="s">
        <v>65</v>
      </c>
      <c r="H39" s="38">
        <f t="shared" si="18"/>
        <v>12</v>
      </c>
      <c r="I39" s="38" t="str">
        <f t="shared" si="19"/>
        <v>ORTA RİSK</v>
      </c>
      <c r="J39" s="51" t="s">
        <v>144</v>
      </c>
      <c r="K39" s="76" t="s">
        <v>148</v>
      </c>
      <c r="L39" s="57">
        <v>46022</v>
      </c>
      <c r="M39" s="40" t="s">
        <v>201</v>
      </c>
      <c r="N39" s="58" t="s">
        <v>65</v>
      </c>
      <c r="O39" s="58" t="s">
        <v>69</v>
      </c>
      <c r="P39" s="38">
        <f t="shared" si="25"/>
        <v>6</v>
      </c>
      <c r="Q39" s="38" t="str">
        <f t="shared" si="26"/>
        <v>DÜŞÜK RİSK</v>
      </c>
    </row>
    <row r="40" spans="1:17" ht="39.75" customHeight="1" x14ac:dyDescent="0.2">
      <c r="A40" s="56">
        <v>31</v>
      </c>
      <c r="B40" s="60" t="s">
        <v>118</v>
      </c>
      <c r="C40" s="60" t="s">
        <v>129</v>
      </c>
      <c r="D40" s="60" t="s">
        <v>105</v>
      </c>
      <c r="E40" s="60" t="s">
        <v>130</v>
      </c>
      <c r="F40" s="61" t="s">
        <v>65</v>
      </c>
      <c r="G40" s="61" t="s">
        <v>63</v>
      </c>
      <c r="H40" s="38">
        <f t="shared" si="18"/>
        <v>12</v>
      </c>
      <c r="I40" s="38" t="str">
        <f t="shared" si="19"/>
        <v>ORTA RİSK</v>
      </c>
      <c r="J40" s="51" t="s">
        <v>145</v>
      </c>
      <c r="K40" s="76" t="s">
        <v>148</v>
      </c>
      <c r="L40" s="57">
        <v>46022</v>
      </c>
      <c r="M40" s="40" t="s">
        <v>201</v>
      </c>
      <c r="N40" s="58" t="s">
        <v>69</v>
      </c>
      <c r="O40" s="58" t="s">
        <v>65</v>
      </c>
      <c r="P40" s="38">
        <f t="shared" si="25"/>
        <v>6</v>
      </c>
      <c r="Q40" s="38" t="str">
        <f t="shared" si="26"/>
        <v>DÜŞÜK RİSK</v>
      </c>
    </row>
    <row r="41" spans="1:17" ht="39.75" customHeight="1" x14ac:dyDescent="0.2">
      <c r="A41" s="64">
        <v>32</v>
      </c>
      <c r="B41" s="65" t="s">
        <v>118</v>
      </c>
      <c r="C41" s="65" t="s">
        <v>131</v>
      </c>
      <c r="D41" s="65" t="s">
        <v>105</v>
      </c>
      <c r="E41" s="65" t="s">
        <v>132</v>
      </c>
      <c r="F41" s="66" t="s">
        <v>65</v>
      </c>
      <c r="G41" s="66" t="s">
        <v>63</v>
      </c>
      <c r="H41" s="67">
        <f t="shared" si="18"/>
        <v>12</v>
      </c>
      <c r="I41" s="67" t="str">
        <f t="shared" si="19"/>
        <v>ORTA RİSK</v>
      </c>
      <c r="J41" s="68" t="s">
        <v>146</v>
      </c>
      <c r="K41" s="76" t="s">
        <v>148</v>
      </c>
      <c r="L41" s="57">
        <v>46022</v>
      </c>
      <c r="M41" s="40" t="s">
        <v>201</v>
      </c>
      <c r="N41" s="69" t="s">
        <v>65</v>
      </c>
      <c r="O41" s="69" t="s">
        <v>69</v>
      </c>
      <c r="P41" s="67">
        <f t="shared" si="25"/>
        <v>6</v>
      </c>
      <c r="Q41" s="67" t="str">
        <f t="shared" si="26"/>
        <v>DÜŞÜK RİSK</v>
      </c>
    </row>
    <row r="42" spans="1:17" ht="72.75" customHeight="1" x14ac:dyDescent="0.2">
      <c r="A42" s="56">
        <v>33</v>
      </c>
      <c r="B42" s="70" t="s">
        <v>118</v>
      </c>
      <c r="C42" s="70" t="s">
        <v>133</v>
      </c>
      <c r="D42" s="70" t="s">
        <v>105</v>
      </c>
      <c r="E42" s="70" t="s">
        <v>134</v>
      </c>
      <c r="F42" s="35">
        <v>4</v>
      </c>
      <c r="G42" s="35">
        <v>3</v>
      </c>
      <c r="H42" s="38">
        <f t="shared" ref="H42" si="27">IF(AND(F42="",G42=""),"",(F42*G42))</f>
        <v>12</v>
      </c>
      <c r="I42" s="38" t="str">
        <f t="shared" ref="I42" si="28">IF(H42="","",IF(H42&lt;=5,"ÇOK DÜŞÜK RİSK",IF(AND(H42&gt;5,H42&lt;=9),"DÜŞÜK RİSK",IF(AND(H42&gt;9,H42&lt;=12),"ORTA RİSK",IF(AND(H42&gt;12,H42&lt;=16),"YÜKSEK RİSK",IF(H42&gt;16,"ÇOK YÜKSEK RİSK",""))))))</f>
        <v>ORTA RİSK</v>
      </c>
      <c r="J42" s="34" t="s">
        <v>147</v>
      </c>
      <c r="K42" s="76" t="s">
        <v>148</v>
      </c>
      <c r="L42" s="57">
        <v>46022</v>
      </c>
      <c r="M42" s="40" t="s">
        <v>201</v>
      </c>
      <c r="N42" s="71" t="s">
        <v>69</v>
      </c>
      <c r="O42" s="71" t="s">
        <v>65</v>
      </c>
      <c r="P42" s="38">
        <f t="shared" si="25"/>
        <v>6</v>
      </c>
      <c r="Q42" s="38" t="str">
        <f t="shared" si="26"/>
        <v>DÜŞÜK RİSK</v>
      </c>
    </row>
    <row r="43" spans="1:17" x14ac:dyDescent="0.2">
      <c r="A43" s="72"/>
      <c r="B43" s="73"/>
      <c r="C43" s="74"/>
      <c r="D43" s="73"/>
      <c r="E43" s="74"/>
      <c r="F43" s="75"/>
      <c r="G43" s="75"/>
      <c r="H43" s="75"/>
      <c r="I43" s="75"/>
      <c r="J43" s="75"/>
      <c r="K43" s="75"/>
      <c r="L43" s="75"/>
      <c r="M43" s="75"/>
      <c r="N43" s="75"/>
      <c r="O43" s="75"/>
      <c r="P43" s="75"/>
      <c r="Q43" s="75"/>
    </row>
  </sheetData>
  <sheetProtection formatCells="0"/>
  <mergeCells count="15">
    <mergeCell ref="A4:A5"/>
    <mergeCell ref="B4:B5"/>
    <mergeCell ref="C4:C5"/>
    <mergeCell ref="D4:D5"/>
    <mergeCell ref="E4:E5"/>
    <mergeCell ref="N4:Q4"/>
    <mergeCell ref="F4:I4"/>
    <mergeCell ref="J4:J5"/>
    <mergeCell ref="K4:K5"/>
    <mergeCell ref="L4:L5"/>
    <mergeCell ref="L1:P1"/>
    <mergeCell ref="L2:P2"/>
    <mergeCell ref="L3:P3"/>
    <mergeCell ref="C1:K3"/>
    <mergeCell ref="A1:B3"/>
  </mergeCells>
  <conditionalFormatting sqref="I6:I42 Q6:Q42">
    <cfRule type="expression" dxfId="22" priority="21">
      <formula>AND(H6&gt;16,H6&lt;=25)</formula>
    </cfRule>
    <cfRule type="expression" dxfId="21" priority="22">
      <formula>AND(H6&gt;=15,H6&lt;20)</formula>
    </cfRule>
    <cfRule type="expression" dxfId="20" priority="23">
      <formula>AND(H6&gt;=10,H6&lt;=12)</formula>
    </cfRule>
    <cfRule type="expression" dxfId="19" priority="24">
      <formula>AND(H6&gt;=6,H6&lt;=9)</formula>
    </cfRule>
    <cfRule type="expression" dxfId="18" priority="25">
      <formula>AND(H6&gt;=1,H6&lt;=5)</formula>
    </cfRule>
  </conditionalFormatting>
  <pageMargins left="0.35433070866141736" right="0.35433070866141736" top="0.78740157480314965" bottom="0.78740157480314965" header="0.51181102362204722" footer="0.51181102362204722"/>
  <pageSetup paperSize="9" scale="42" orientation="landscape" verticalDpi="4" r:id="rId1"/>
  <headerFooter alignWithMargins="0">
    <oddFooter>&amp;R&amp;"Arial Tur,Kalın"OEPSAŞ.Y.6.1.D.11.18/01/2018/00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0A50-4B76-453B-942F-41E5790C8BD4}">
  <dimension ref="A1"/>
  <sheetViews>
    <sheetView topLeftCell="A19" workbookViewId="0">
      <selection activeCell="K76" sqref="K76"/>
    </sheetView>
  </sheetViews>
  <sheetFormatPr defaultRowHeight="12.75"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51"/>
  <sheetViews>
    <sheetView zoomScale="70" zoomScaleNormal="70" workbookViewId="0">
      <selection activeCell="J22" sqref="A22:XFD23"/>
    </sheetView>
  </sheetViews>
  <sheetFormatPr defaultColWidth="9.140625" defaultRowHeight="12.75" x14ac:dyDescent="0.2"/>
  <cols>
    <col min="1" max="1" width="4.140625" style="6" customWidth="1"/>
    <col min="2" max="2" width="25.5703125" style="2" customWidth="1"/>
    <col min="3" max="3" width="76.5703125" style="7" customWidth="1"/>
    <col min="4" max="4" width="37.85546875" style="7" customWidth="1"/>
    <col min="5" max="5" width="49.7109375" style="7" bestFit="1" customWidth="1"/>
    <col min="6" max="7" width="5.28515625" style="5" customWidth="1"/>
    <col min="8" max="8" width="5.5703125" style="5" customWidth="1"/>
    <col min="9" max="9" width="23" style="5" customWidth="1"/>
    <col min="10" max="10" width="98.28515625" style="5" customWidth="1"/>
    <col min="11" max="11" width="65.28515625" style="5" customWidth="1"/>
    <col min="12" max="12" width="15.28515625" style="5" customWidth="1"/>
    <col min="13" max="13" width="68.28515625" style="2" bestFit="1" customWidth="1"/>
    <col min="14" max="14" width="4.85546875" style="2" customWidth="1"/>
    <col min="15" max="15" width="4.42578125" style="5" customWidth="1"/>
    <col min="16" max="16" width="6" style="5" customWidth="1"/>
    <col min="17" max="17" width="19.85546875" style="5" customWidth="1"/>
    <col min="18" max="16384" width="9.140625" style="2"/>
  </cols>
  <sheetData>
    <row r="1" spans="1:41" ht="24" customHeight="1" thickBot="1" x14ac:dyDescent="0.25">
      <c r="A1" s="177"/>
      <c r="B1" s="178"/>
      <c r="C1" s="181" t="s">
        <v>17</v>
      </c>
      <c r="D1" s="178"/>
      <c r="E1" s="178"/>
      <c r="F1" s="178"/>
      <c r="G1" s="178"/>
      <c r="H1" s="178"/>
      <c r="I1" s="178"/>
      <c r="J1" s="178"/>
      <c r="K1" s="178"/>
      <c r="L1" s="182" t="s">
        <v>16</v>
      </c>
      <c r="M1" s="183"/>
      <c r="N1" s="183"/>
      <c r="O1" s="183"/>
      <c r="P1" s="184"/>
      <c r="Q1" s="79" t="s">
        <v>15</v>
      </c>
    </row>
    <row r="2" spans="1:41" ht="23.45" customHeight="1" thickBot="1" x14ac:dyDescent="0.25">
      <c r="A2" s="179"/>
      <c r="B2" s="179"/>
      <c r="C2" s="179"/>
      <c r="D2" s="179"/>
      <c r="E2" s="179"/>
      <c r="F2" s="179"/>
      <c r="G2" s="179"/>
      <c r="H2" s="179"/>
      <c r="I2" s="179"/>
      <c r="J2" s="179"/>
      <c r="K2" s="179"/>
      <c r="L2" s="182" t="s">
        <v>13</v>
      </c>
      <c r="M2" s="183"/>
      <c r="N2" s="183"/>
      <c r="O2" s="183"/>
      <c r="P2" s="184"/>
      <c r="Q2" s="79">
        <v>44627</v>
      </c>
    </row>
    <row r="3" spans="1:41" ht="25.9" customHeight="1" thickBot="1" x14ac:dyDescent="0.25">
      <c r="A3" s="180"/>
      <c r="B3" s="180"/>
      <c r="C3" s="180"/>
      <c r="D3" s="180"/>
      <c r="E3" s="180"/>
      <c r="F3" s="180"/>
      <c r="G3" s="180"/>
      <c r="H3" s="180"/>
      <c r="I3" s="180"/>
      <c r="J3" s="180"/>
      <c r="K3" s="180"/>
      <c r="L3" s="182" t="s">
        <v>14</v>
      </c>
      <c r="M3" s="185"/>
      <c r="N3" s="185"/>
      <c r="O3" s="185"/>
      <c r="P3" s="186"/>
      <c r="Q3" s="80" t="s">
        <v>22</v>
      </c>
      <c r="R3" s="8"/>
      <c r="S3" s="8"/>
      <c r="T3" s="8"/>
      <c r="U3" s="8"/>
      <c r="V3" s="8"/>
      <c r="W3" s="8"/>
      <c r="X3" s="8"/>
      <c r="Y3" s="8"/>
      <c r="Z3" s="8"/>
      <c r="AA3" s="8"/>
      <c r="AB3" s="8"/>
      <c r="AC3" s="8"/>
      <c r="AD3" s="8"/>
      <c r="AE3" s="8"/>
      <c r="AF3" s="8"/>
      <c r="AG3" s="8"/>
      <c r="AH3" s="8"/>
      <c r="AI3" s="8"/>
      <c r="AJ3" s="8"/>
      <c r="AK3" s="8"/>
      <c r="AL3" s="8"/>
    </row>
    <row r="4" spans="1:41" ht="25.15" customHeight="1" thickBot="1" x14ac:dyDescent="0.25">
      <c r="A4" s="168" t="s">
        <v>0</v>
      </c>
      <c r="B4" s="170" t="s">
        <v>8</v>
      </c>
      <c r="C4" s="172" t="s">
        <v>24</v>
      </c>
      <c r="D4" s="174" t="s">
        <v>6</v>
      </c>
      <c r="E4" s="175" t="s">
        <v>7</v>
      </c>
      <c r="F4" s="187" t="s">
        <v>11</v>
      </c>
      <c r="G4" s="188"/>
      <c r="H4" s="188"/>
      <c r="I4" s="189"/>
      <c r="J4" s="190" t="s">
        <v>20</v>
      </c>
      <c r="K4" s="192" t="s">
        <v>21</v>
      </c>
      <c r="L4" s="192" t="s">
        <v>26</v>
      </c>
      <c r="M4" s="194" t="s">
        <v>10</v>
      </c>
      <c r="N4" s="195"/>
      <c r="O4" s="182"/>
      <c r="P4" s="182"/>
      <c r="Q4" s="196"/>
      <c r="R4" s="1"/>
      <c r="S4" s="1"/>
      <c r="T4" s="1"/>
      <c r="U4" s="1"/>
      <c r="V4" s="1"/>
      <c r="W4" s="1"/>
      <c r="X4" s="1"/>
      <c r="Y4" s="1"/>
      <c r="Z4" s="1"/>
      <c r="AA4" s="1"/>
      <c r="AB4" s="1"/>
      <c r="AC4" s="1"/>
      <c r="AD4" s="1"/>
      <c r="AE4" s="1"/>
      <c r="AF4" s="1"/>
      <c r="AG4" s="1"/>
      <c r="AH4" s="1"/>
      <c r="AI4" s="1"/>
      <c r="AJ4" s="1"/>
      <c r="AK4" s="1"/>
      <c r="AL4" s="1"/>
      <c r="AM4" s="1"/>
      <c r="AN4" s="1"/>
      <c r="AO4" s="1"/>
    </row>
    <row r="5" spans="1:41" s="5" customFormat="1" ht="52.5" customHeight="1" thickBot="1" x14ac:dyDescent="0.25">
      <c r="A5" s="169"/>
      <c r="B5" s="171"/>
      <c r="C5" s="173"/>
      <c r="D5" s="174"/>
      <c r="E5" s="176"/>
      <c r="F5" s="81" t="s">
        <v>1</v>
      </c>
      <c r="G5" s="82" t="s">
        <v>9</v>
      </c>
      <c r="H5" s="83" t="s">
        <v>18</v>
      </c>
      <c r="I5" s="84" t="s">
        <v>19</v>
      </c>
      <c r="J5" s="191"/>
      <c r="K5" s="193"/>
      <c r="L5" s="193"/>
      <c r="M5" s="85" t="s">
        <v>25</v>
      </c>
      <c r="N5" s="86" t="s">
        <v>1</v>
      </c>
      <c r="O5" s="87" t="s">
        <v>9</v>
      </c>
      <c r="P5" s="88" t="s">
        <v>18</v>
      </c>
      <c r="Q5" s="89" t="s">
        <v>19</v>
      </c>
      <c r="R5" s="3"/>
      <c r="S5" s="3"/>
      <c r="T5" s="3"/>
      <c r="U5" s="3"/>
      <c r="V5" s="3"/>
      <c r="W5" s="3"/>
      <c r="X5" s="3"/>
      <c r="Y5" s="3"/>
      <c r="Z5" s="3"/>
      <c r="AA5" s="3"/>
      <c r="AB5" s="3"/>
      <c r="AC5" s="3"/>
      <c r="AD5" s="3"/>
      <c r="AE5" s="3"/>
      <c r="AF5" s="3"/>
      <c r="AG5" s="3"/>
      <c r="AH5" s="3"/>
      <c r="AI5" s="3"/>
      <c r="AJ5" s="3"/>
      <c r="AK5" s="3"/>
      <c r="AL5" s="3"/>
      <c r="AM5" s="3"/>
      <c r="AN5" s="3"/>
      <c r="AO5" s="3"/>
    </row>
    <row r="6" spans="1:41" s="4" customFormat="1" ht="78.75" customHeight="1" x14ac:dyDescent="0.2">
      <c r="A6" s="90"/>
      <c r="B6" s="91" t="s">
        <v>166</v>
      </c>
      <c r="C6" s="92"/>
      <c r="D6" s="92"/>
      <c r="E6" s="92"/>
      <c r="F6" s="93"/>
      <c r="G6" s="93"/>
      <c r="H6" s="94"/>
      <c r="I6" s="94"/>
      <c r="J6" s="92"/>
      <c r="K6" s="95"/>
      <c r="L6" s="96"/>
      <c r="M6" s="97"/>
      <c r="N6" s="98"/>
      <c r="O6" s="98"/>
      <c r="P6" s="94"/>
      <c r="Q6" s="94"/>
    </row>
    <row r="7" spans="1:41" s="4" customFormat="1" ht="63" customHeight="1" x14ac:dyDescent="0.2">
      <c r="A7" s="99">
        <v>1</v>
      </c>
      <c r="B7" s="100"/>
      <c r="C7" s="101" t="s">
        <v>208</v>
      </c>
      <c r="D7" s="102" t="s">
        <v>240</v>
      </c>
      <c r="E7" s="102" t="s">
        <v>209</v>
      </c>
      <c r="F7" s="106">
        <v>3</v>
      </c>
      <c r="G7" s="103">
        <v>4</v>
      </c>
      <c r="H7" s="104">
        <f t="shared" ref="H7:H25" si="0">IF(AND(F7="",G7=""),"",(F7*G7))</f>
        <v>12</v>
      </c>
      <c r="I7" s="104" t="str">
        <f>IF(H7="","",IF(H7&lt;=5,"ÇOK DÜŞÜK FIRSAT",IF(AND(H7&gt;5,H7&lt;=9),"DÜŞÜK FIRSAT",IF(AND(H7&gt;9,H7&lt;=12),"ORTA FIRSAT",IF(AND(H7&gt;12,H7&lt;=16),"YÜKSEK FIRSAT",IF(H7&gt;16,"ÇOK YÜKSEK FIRSAT",""))))))</f>
        <v>ORTA FIRSAT</v>
      </c>
      <c r="J7" s="102" t="s">
        <v>210</v>
      </c>
      <c r="K7" s="105" t="s">
        <v>211</v>
      </c>
      <c r="L7" s="134">
        <v>46022</v>
      </c>
      <c r="M7" s="106" t="s">
        <v>247</v>
      </c>
      <c r="N7" s="106">
        <v>3</v>
      </c>
      <c r="O7" s="103">
        <v>4</v>
      </c>
      <c r="P7" s="104">
        <f>N7*O7</f>
        <v>12</v>
      </c>
      <c r="Q7" s="133" t="str">
        <f t="shared" ref="Q7:Q51" si="1">IF(P7="","",IF(P7&lt;=5,"ÇOK DÜŞÜK FIRSAT",IF(AND(P7&gt;5,P7&lt;=9),"DÜŞÜK FIRSAT",IF(AND(P7&gt;9,P7&lt;=12),"ORTA FIRSAT",IF(AND(P7&gt;12,P7&lt;=16),"YÜKSEK FIRSAT",IF(P7&gt;16,"ÇOK YÜKSEK FIRSAT",""))))))</f>
        <v>ORTA FIRSAT</v>
      </c>
    </row>
    <row r="8" spans="1:41" s="4" customFormat="1" ht="75" customHeight="1" x14ac:dyDescent="0.2">
      <c r="A8" s="99">
        <v>2</v>
      </c>
      <c r="B8" s="100"/>
      <c r="C8" s="101" t="s">
        <v>214</v>
      </c>
      <c r="D8" s="102" t="s">
        <v>241</v>
      </c>
      <c r="E8" s="102" t="s">
        <v>212</v>
      </c>
      <c r="F8" s="106">
        <v>4</v>
      </c>
      <c r="G8" s="103">
        <v>4</v>
      </c>
      <c r="H8" s="104">
        <f t="shared" si="0"/>
        <v>16</v>
      </c>
      <c r="I8" s="104" t="str">
        <f t="shared" ref="I8:I25" si="2">IF(H8="","",IF(H8&lt;=5,"ÇOK DÜŞÜK FIRSAT",IF(AND(H8&gt;5,H8&lt;=9),"DÜŞÜK FIRSAT",IF(AND(H8&gt;9,H8&lt;=12),"ORTA FIRSAT",IF(AND(H8&gt;12,H8&lt;=16),"YÜKSEK FIRSAT",IF(H8&gt;16,"ÇOK YÜKSEK FIRSAT",""))))))</f>
        <v>YÜKSEK FIRSAT</v>
      </c>
      <c r="J8" s="102" t="s">
        <v>213</v>
      </c>
      <c r="K8" s="105" t="s">
        <v>215</v>
      </c>
      <c r="L8" s="134">
        <v>46022</v>
      </c>
      <c r="M8" s="106" t="s">
        <v>247</v>
      </c>
      <c r="N8" s="106">
        <v>4</v>
      </c>
      <c r="O8" s="103">
        <v>4</v>
      </c>
      <c r="P8" s="104">
        <f t="shared" ref="P8:P10" si="3">N8*O8</f>
        <v>16</v>
      </c>
      <c r="Q8" s="133" t="str">
        <f t="shared" ref="Q8:Q10" si="4">IF(P8="","",IF(P8&lt;=5,"ÇOK DÜŞÜK FIRSAT",IF(AND(P8&gt;5,P8&lt;=9),"DÜŞÜK FIRSAT",IF(AND(P8&gt;9,P8&lt;=12),"ORTA FIRSAT",IF(AND(P8&gt;12,P8&lt;=16),"YÜKSEK FIRSAT",IF(P8&gt;16,"ÇOK YÜKSEK FIRSAT",""))))))</f>
        <v>YÜKSEK FIRSAT</v>
      </c>
    </row>
    <row r="9" spans="1:41" s="4" customFormat="1" ht="72.75" customHeight="1" x14ac:dyDescent="0.2">
      <c r="A9" s="99">
        <v>3</v>
      </c>
      <c r="B9" s="100"/>
      <c r="C9" s="101" t="s">
        <v>216</v>
      </c>
      <c r="D9" s="102" t="s">
        <v>242</v>
      </c>
      <c r="E9" s="102" t="s">
        <v>217</v>
      </c>
      <c r="F9" s="106">
        <v>4</v>
      </c>
      <c r="G9" s="103">
        <v>3</v>
      </c>
      <c r="H9" s="104">
        <f t="shared" si="0"/>
        <v>12</v>
      </c>
      <c r="I9" s="104" t="str">
        <f t="shared" si="2"/>
        <v>ORTA FIRSAT</v>
      </c>
      <c r="J9" s="102" t="s">
        <v>218</v>
      </c>
      <c r="K9" s="105" t="s">
        <v>219</v>
      </c>
      <c r="L9" s="134">
        <v>46022</v>
      </c>
      <c r="M9" s="106" t="s">
        <v>247</v>
      </c>
      <c r="N9" s="106">
        <v>4</v>
      </c>
      <c r="O9" s="103">
        <v>3</v>
      </c>
      <c r="P9" s="104">
        <f t="shared" si="3"/>
        <v>12</v>
      </c>
      <c r="Q9" s="133" t="str">
        <f t="shared" si="4"/>
        <v>ORTA FIRSAT</v>
      </c>
    </row>
    <row r="10" spans="1:41" s="4" customFormat="1" ht="68.25" customHeight="1" x14ac:dyDescent="0.2">
      <c r="A10" s="99">
        <v>4</v>
      </c>
      <c r="B10" s="100"/>
      <c r="C10" s="101" t="s">
        <v>220</v>
      </c>
      <c r="D10" s="102" t="s">
        <v>243</v>
      </c>
      <c r="E10" s="102" t="s">
        <v>221</v>
      </c>
      <c r="F10" s="106">
        <v>3</v>
      </c>
      <c r="G10" s="103">
        <v>3</v>
      </c>
      <c r="H10" s="104">
        <f t="shared" si="0"/>
        <v>9</v>
      </c>
      <c r="I10" s="104" t="str">
        <f t="shared" si="2"/>
        <v>DÜŞÜK FIRSAT</v>
      </c>
      <c r="J10" s="102" t="s">
        <v>222</v>
      </c>
      <c r="K10" s="105" t="s">
        <v>219</v>
      </c>
      <c r="L10" s="134">
        <v>46022</v>
      </c>
      <c r="M10" s="106" t="s">
        <v>247</v>
      </c>
      <c r="N10" s="106">
        <v>3</v>
      </c>
      <c r="O10" s="103">
        <v>3</v>
      </c>
      <c r="P10" s="104">
        <f t="shared" si="3"/>
        <v>9</v>
      </c>
      <c r="Q10" s="133" t="str">
        <f t="shared" si="4"/>
        <v>DÜŞÜK FIRSAT</v>
      </c>
    </row>
    <row r="11" spans="1:41" s="4" customFormat="1" ht="43.5" customHeight="1" x14ac:dyDescent="0.2">
      <c r="A11" s="108"/>
      <c r="B11" s="109" t="s">
        <v>23</v>
      </c>
      <c r="C11" s="110"/>
      <c r="D11" s="110"/>
      <c r="E11" s="110"/>
      <c r="F11" s="111"/>
      <c r="G11" s="111"/>
      <c r="H11" s="112"/>
      <c r="I11" s="112"/>
      <c r="J11" s="110"/>
      <c r="K11" s="113"/>
      <c r="L11" s="114"/>
      <c r="M11" s="115"/>
      <c r="N11" s="115"/>
      <c r="O11" s="111"/>
      <c r="P11" s="112"/>
      <c r="Q11" s="112"/>
    </row>
    <row r="12" spans="1:41" s="4" customFormat="1" ht="68.25" customHeight="1" x14ac:dyDescent="0.2">
      <c r="A12" s="99">
        <v>6</v>
      </c>
      <c r="B12" s="100"/>
      <c r="C12" s="101" t="s">
        <v>223</v>
      </c>
      <c r="D12" s="138" t="s">
        <v>244</v>
      </c>
      <c r="E12" s="102" t="s">
        <v>228</v>
      </c>
      <c r="F12" s="106">
        <v>4</v>
      </c>
      <c r="G12" s="103">
        <v>5</v>
      </c>
      <c r="H12" s="104">
        <f t="shared" si="0"/>
        <v>20</v>
      </c>
      <c r="I12" s="104" t="str">
        <f t="shared" si="2"/>
        <v>ÇOK YÜKSEK FIRSAT</v>
      </c>
      <c r="J12" s="102" t="s">
        <v>237</v>
      </c>
      <c r="K12" s="105" t="s">
        <v>215</v>
      </c>
      <c r="L12" s="134">
        <v>46022</v>
      </c>
      <c r="M12" s="106" t="s">
        <v>247</v>
      </c>
      <c r="N12" s="106">
        <v>4</v>
      </c>
      <c r="O12" s="103">
        <v>5</v>
      </c>
      <c r="P12" s="104">
        <f t="shared" ref="P12:P16" si="5">N12*O12</f>
        <v>20</v>
      </c>
      <c r="Q12" s="133" t="str">
        <f t="shared" ref="Q12:Q16" si="6">IF(P12="","",IF(P12&lt;=5,"ÇOK DÜŞÜK FIRSAT",IF(AND(P12&gt;5,P12&lt;=9),"DÜŞÜK FIRSAT",IF(AND(P12&gt;9,P12&lt;=12),"ORTA FIRSAT",IF(AND(P12&gt;12,P12&lt;=16),"YÜKSEK FIRSAT",IF(P12&gt;16,"ÇOK YÜKSEK FIRSAT",""))))))</f>
        <v>ÇOK YÜKSEK FIRSAT</v>
      </c>
    </row>
    <row r="13" spans="1:41" s="4" customFormat="1" ht="63.75" customHeight="1" x14ac:dyDescent="0.2">
      <c r="A13" s="99">
        <v>7</v>
      </c>
      <c r="B13" s="100"/>
      <c r="C13" s="101" t="s">
        <v>224</v>
      </c>
      <c r="D13" s="138" t="s">
        <v>245</v>
      </c>
      <c r="E13" s="102" t="s">
        <v>229</v>
      </c>
      <c r="F13" s="106">
        <v>4</v>
      </c>
      <c r="G13" s="103">
        <v>3</v>
      </c>
      <c r="H13" s="104">
        <f t="shared" si="0"/>
        <v>12</v>
      </c>
      <c r="I13" s="104" t="str">
        <f t="shared" si="2"/>
        <v>ORTA FIRSAT</v>
      </c>
      <c r="J13" s="102" t="s">
        <v>236</v>
      </c>
      <c r="K13" s="105" t="s">
        <v>238</v>
      </c>
      <c r="L13" s="134">
        <v>46022</v>
      </c>
      <c r="M13" s="106" t="s">
        <v>247</v>
      </c>
      <c r="N13" s="106">
        <v>4</v>
      </c>
      <c r="O13" s="103">
        <v>3</v>
      </c>
      <c r="P13" s="104">
        <f t="shared" si="5"/>
        <v>12</v>
      </c>
      <c r="Q13" s="133" t="str">
        <f t="shared" si="6"/>
        <v>ORTA FIRSAT</v>
      </c>
    </row>
    <row r="14" spans="1:41" s="4" customFormat="1" ht="72.75" customHeight="1" x14ac:dyDescent="0.2">
      <c r="A14" s="99">
        <v>8</v>
      </c>
      <c r="B14" s="100"/>
      <c r="C14" s="101" t="s">
        <v>225</v>
      </c>
      <c r="D14" s="138" t="s">
        <v>244</v>
      </c>
      <c r="E14" s="102" t="s">
        <v>230</v>
      </c>
      <c r="F14" s="106">
        <v>3</v>
      </c>
      <c r="G14" s="103">
        <v>4</v>
      </c>
      <c r="H14" s="104">
        <f t="shared" si="0"/>
        <v>12</v>
      </c>
      <c r="I14" s="104" t="str">
        <f t="shared" si="2"/>
        <v>ORTA FIRSAT</v>
      </c>
      <c r="J14" s="102" t="s">
        <v>235</v>
      </c>
      <c r="K14" s="105" t="s">
        <v>239</v>
      </c>
      <c r="L14" s="134">
        <v>46022</v>
      </c>
      <c r="M14" s="106" t="s">
        <v>247</v>
      </c>
      <c r="N14" s="106">
        <v>3</v>
      </c>
      <c r="O14" s="103">
        <v>4</v>
      </c>
      <c r="P14" s="104">
        <f t="shared" si="5"/>
        <v>12</v>
      </c>
      <c r="Q14" s="133" t="str">
        <f t="shared" si="6"/>
        <v>ORTA FIRSAT</v>
      </c>
    </row>
    <row r="15" spans="1:41" s="4" customFormat="1" ht="61.5" customHeight="1" x14ac:dyDescent="0.2">
      <c r="A15" s="99">
        <v>9</v>
      </c>
      <c r="B15" s="100"/>
      <c r="C15" s="101" t="s">
        <v>226</v>
      </c>
      <c r="D15" s="138" t="s">
        <v>246</v>
      </c>
      <c r="E15" s="102" t="s">
        <v>231</v>
      </c>
      <c r="F15" s="106">
        <v>4</v>
      </c>
      <c r="G15" s="103">
        <v>4</v>
      </c>
      <c r="H15" s="104">
        <f t="shared" si="0"/>
        <v>16</v>
      </c>
      <c r="I15" s="104" t="str">
        <f t="shared" si="2"/>
        <v>YÜKSEK FIRSAT</v>
      </c>
      <c r="J15" s="102" t="s">
        <v>234</v>
      </c>
      <c r="K15" s="105" t="s">
        <v>215</v>
      </c>
      <c r="L15" s="134">
        <v>46022</v>
      </c>
      <c r="M15" s="106" t="s">
        <v>247</v>
      </c>
      <c r="N15" s="106">
        <v>4</v>
      </c>
      <c r="O15" s="103">
        <v>4</v>
      </c>
      <c r="P15" s="104">
        <f t="shared" si="5"/>
        <v>16</v>
      </c>
      <c r="Q15" s="133" t="str">
        <f t="shared" si="6"/>
        <v>YÜKSEK FIRSAT</v>
      </c>
    </row>
    <row r="16" spans="1:41" s="4" customFormat="1" ht="73.5" customHeight="1" x14ac:dyDescent="0.2">
      <c r="A16" s="99">
        <v>10</v>
      </c>
      <c r="B16" s="100"/>
      <c r="C16" s="101" t="s">
        <v>227</v>
      </c>
      <c r="D16" s="102" t="s">
        <v>244</v>
      </c>
      <c r="E16" s="102" t="s">
        <v>232</v>
      </c>
      <c r="F16" s="106">
        <v>4</v>
      </c>
      <c r="G16" s="103">
        <v>4</v>
      </c>
      <c r="H16" s="104">
        <f t="shared" si="0"/>
        <v>16</v>
      </c>
      <c r="I16" s="104" t="str">
        <f t="shared" si="2"/>
        <v>YÜKSEK FIRSAT</v>
      </c>
      <c r="J16" s="102" t="s">
        <v>233</v>
      </c>
      <c r="K16" s="116" t="s">
        <v>200</v>
      </c>
      <c r="L16" s="134">
        <v>46022</v>
      </c>
      <c r="M16" s="106" t="s">
        <v>247</v>
      </c>
      <c r="N16" s="106">
        <v>4</v>
      </c>
      <c r="O16" s="103">
        <v>4</v>
      </c>
      <c r="P16" s="104">
        <f t="shared" si="5"/>
        <v>16</v>
      </c>
      <c r="Q16" s="133" t="str">
        <f t="shared" si="6"/>
        <v>YÜKSEK FIRSAT</v>
      </c>
    </row>
    <row r="17" spans="1:17" s="4" customFormat="1" ht="51.75" customHeight="1" x14ac:dyDescent="0.2">
      <c r="A17" s="108"/>
      <c r="B17" s="109" t="s">
        <v>151</v>
      </c>
      <c r="C17" s="110"/>
      <c r="D17" s="110"/>
      <c r="E17" s="110"/>
      <c r="F17" s="111"/>
      <c r="G17" s="111"/>
      <c r="H17" s="112"/>
      <c r="I17" s="112"/>
      <c r="J17" s="110"/>
      <c r="K17" s="117"/>
      <c r="L17" s="118"/>
      <c r="M17" s="115"/>
      <c r="N17" s="115"/>
      <c r="O17" s="111"/>
      <c r="P17" s="112"/>
      <c r="Q17" s="112"/>
    </row>
    <row r="18" spans="1:17" s="4" customFormat="1" ht="74.25" customHeight="1" x14ac:dyDescent="0.2">
      <c r="A18" s="99">
        <v>14</v>
      </c>
      <c r="B18" s="119"/>
      <c r="C18" s="78" t="s">
        <v>156</v>
      </c>
      <c r="D18" s="139" t="s">
        <v>33</v>
      </c>
      <c r="E18" s="102" t="s">
        <v>168</v>
      </c>
      <c r="F18" s="103">
        <v>3</v>
      </c>
      <c r="G18" s="103">
        <v>3</v>
      </c>
      <c r="H18" s="104">
        <f t="shared" si="0"/>
        <v>9</v>
      </c>
      <c r="I18" s="104" t="str">
        <f t="shared" si="2"/>
        <v>DÜŞÜK FIRSAT</v>
      </c>
      <c r="J18" s="102" t="s">
        <v>172</v>
      </c>
      <c r="K18" s="102" t="s">
        <v>176</v>
      </c>
      <c r="L18" s="134">
        <v>46022</v>
      </c>
      <c r="M18" s="107" t="s">
        <v>190</v>
      </c>
      <c r="N18" s="106">
        <v>3</v>
      </c>
      <c r="O18" s="103">
        <v>3</v>
      </c>
      <c r="P18" s="104">
        <f t="shared" ref="P18:P21" si="7">N18*O18</f>
        <v>9</v>
      </c>
      <c r="Q18" s="133" t="str">
        <f t="shared" ref="Q18:Q21" si="8">IF(P18="","",IF(P18&lt;=5,"ÇOK DÜŞÜK FIRSAT",IF(AND(P18&gt;5,P18&lt;=9),"DÜŞÜK FIRSAT",IF(AND(P18&gt;9,P18&lt;=12),"ORTA FIRSAT",IF(AND(P18&gt;12,P18&lt;=16),"YÜKSEK FIRSAT",IF(P18&gt;16,"ÇOK YÜKSEK FIRSAT",""))))))</f>
        <v>DÜŞÜK FIRSAT</v>
      </c>
    </row>
    <row r="19" spans="1:17" s="4" customFormat="1" ht="85.5" customHeight="1" x14ac:dyDescent="0.2">
      <c r="A19" s="99">
        <v>15</v>
      </c>
      <c r="B19" s="119"/>
      <c r="C19" s="78" t="s">
        <v>157</v>
      </c>
      <c r="D19" s="139" t="s">
        <v>33</v>
      </c>
      <c r="E19" s="102" t="s">
        <v>169</v>
      </c>
      <c r="F19" s="103">
        <v>4</v>
      </c>
      <c r="G19" s="103">
        <v>3</v>
      </c>
      <c r="H19" s="104">
        <f t="shared" si="0"/>
        <v>12</v>
      </c>
      <c r="I19" s="104" t="str">
        <f t="shared" si="2"/>
        <v>ORTA FIRSAT</v>
      </c>
      <c r="J19" s="102" t="s">
        <v>173</v>
      </c>
      <c r="K19" s="105" t="s">
        <v>176</v>
      </c>
      <c r="L19" s="134">
        <v>46022</v>
      </c>
      <c r="M19" s="107" t="s">
        <v>191</v>
      </c>
      <c r="N19" s="106">
        <v>4</v>
      </c>
      <c r="O19" s="103">
        <v>3</v>
      </c>
      <c r="P19" s="104">
        <f t="shared" si="7"/>
        <v>12</v>
      </c>
      <c r="Q19" s="133" t="str">
        <f t="shared" si="8"/>
        <v>ORTA FIRSAT</v>
      </c>
    </row>
    <row r="20" spans="1:17" s="4" customFormat="1" ht="72.75" customHeight="1" x14ac:dyDescent="0.2">
      <c r="A20" s="99">
        <v>16</v>
      </c>
      <c r="B20" s="100"/>
      <c r="C20" s="78" t="s">
        <v>161</v>
      </c>
      <c r="D20" s="139" t="s">
        <v>33</v>
      </c>
      <c r="E20" s="102" t="s">
        <v>170</v>
      </c>
      <c r="F20" s="103">
        <v>2</v>
      </c>
      <c r="G20" s="103">
        <v>3</v>
      </c>
      <c r="H20" s="104">
        <f t="shared" si="0"/>
        <v>6</v>
      </c>
      <c r="I20" s="104" t="str">
        <f t="shared" si="2"/>
        <v>DÜŞÜK FIRSAT</v>
      </c>
      <c r="J20" s="102" t="s">
        <v>174</v>
      </c>
      <c r="K20" s="105" t="s">
        <v>176</v>
      </c>
      <c r="L20" s="134">
        <v>46022</v>
      </c>
      <c r="M20" s="107" t="s">
        <v>192</v>
      </c>
      <c r="N20" s="106">
        <v>2</v>
      </c>
      <c r="O20" s="103">
        <v>3</v>
      </c>
      <c r="P20" s="104">
        <f t="shared" si="7"/>
        <v>6</v>
      </c>
      <c r="Q20" s="133" t="str">
        <f t="shared" si="8"/>
        <v>DÜŞÜK FIRSAT</v>
      </c>
    </row>
    <row r="21" spans="1:17" s="4" customFormat="1" ht="87" customHeight="1" x14ac:dyDescent="0.2">
      <c r="A21" s="99">
        <v>17</v>
      </c>
      <c r="B21" s="100"/>
      <c r="C21" s="78" t="s">
        <v>162</v>
      </c>
      <c r="D21" s="139" t="s">
        <v>33</v>
      </c>
      <c r="E21" s="102" t="s">
        <v>171</v>
      </c>
      <c r="F21" s="103">
        <v>3</v>
      </c>
      <c r="G21" s="103">
        <v>3</v>
      </c>
      <c r="H21" s="104">
        <f t="shared" si="0"/>
        <v>9</v>
      </c>
      <c r="I21" s="104" t="str">
        <f t="shared" si="2"/>
        <v>DÜŞÜK FIRSAT</v>
      </c>
      <c r="J21" s="102" t="s">
        <v>175</v>
      </c>
      <c r="K21" s="105" t="s">
        <v>177</v>
      </c>
      <c r="L21" s="134">
        <v>46022</v>
      </c>
      <c r="M21" s="107" t="s">
        <v>193</v>
      </c>
      <c r="N21" s="106">
        <v>3</v>
      </c>
      <c r="O21" s="103">
        <v>3</v>
      </c>
      <c r="P21" s="104">
        <f t="shared" si="7"/>
        <v>9</v>
      </c>
      <c r="Q21" s="133" t="str">
        <f t="shared" si="8"/>
        <v>DÜŞÜK FIRSAT</v>
      </c>
    </row>
    <row r="22" spans="1:17" s="4" customFormat="1" ht="45.75" customHeight="1" x14ac:dyDescent="0.2">
      <c r="A22" s="125"/>
      <c r="B22" s="109" t="s">
        <v>152</v>
      </c>
      <c r="C22" s="126"/>
      <c r="D22" s="114"/>
      <c r="E22" s="110"/>
      <c r="F22" s="111"/>
      <c r="G22" s="111"/>
      <c r="H22" s="112"/>
      <c r="I22" s="112"/>
      <c r="J22" s="110"/>
      <c r="K22" s="117"/>
      <c r="L22" s="118"/>
      <c r="M22" s="115"/>
      <c r="N22" s="115"/>
      <c r="O22" s="111"/>
      <c r="P22" s="112"/>
      <c r="Q22" s="112"/>
    </row>
    <row r="23" spans="1:17" s="4" customFormat="1" ht="69" customHeight="1" x14ac:dyDescent="0.2">
      <c r="A23" s="120">
        <v>20</v>
      </c>
      <c r="B23" s="121"/>
      <c r="C23" s="78" t="s">
        <v>154</v>
      </c>
      <c r="D23" s="139" t="s">
        <v>33</v>
      </c>
      <c r="E23" s="122" t="s">
        <v>178</v>
      </c>
      <c r="F23" s="123">
        <v>3</v>
      </c>
      <c r="G23" s="123">
        <v>3</v>
      </c>
      <c r="H23" s="104">
        <f t="shared" si="0"/>
        <v>9</v>
      </c>
      <c r="I23" s="104" t="str">
        <f t="shared" si="2"/>
        <v>DÜŞÜK FIRSAT</v>
      </c>
      <c r="J23" s="122" t="s">
        <v>179</v>
      </c>
      <c r="K23" s="124" t="s">
        <v>184</v>
      </c>
      <c r="L23" s="134">
        <v>46022</v>
      </c>
      <c r="M23" s="107" t="s">
        <v>187</v>
      </c>
      <c r="N23" s="106">
        <v>3</v>
      </c>
      <c r="O23" s="103">
        <v>3</v>
      </c>
      <c r="P23" s="104">
        <f t="shared" ref="P23:P25" si="9">N23*O23</f>
        <v>9</v>
      </c>
      <c r="Q23" s="133" t="str">
        <f t="shared" ref="Q23:Q25" si="10">IF(P23="","",IF(P23&lt;=5,"ÇOK DÜŞÜK FIRSAT",IF(AND(P23&gt;5,P23&lt;=9),"DÜŞÜK FIRSAT",IF(AND(P23&gt;9,P23&lt;=12),"ORTA FIRSAT",IF(AND(P23&gt;12,P23&lt;=16),"YÜKSEK FIRSAT",IF(P23&gt;16,"ÇOK YÜKSEK FIRSAT",""))))))</f>
        <v>DÜŞÜK FIRSAT</v>
      </c>
    </row>
    <row r="24" spans="1:17" s="4" customFormat="1" ht="96" customHeight="1" x14ac:dyDescent="0.2">
      <c r="A24" s="99">
        <v>21</v>
      </c>
      <c r="B24" s="100"/>
      <c r="C24" s="78" t="s">
        <v>155</v>
      </c>
      <c r="D24" s="139" t="s">
        <v>33</v>
      </c>
      <c r="E24" s="102" t="s">
        <v>180</v>
      </c>
      <c r="F24" s="103">
        <v>2</v>
      </c>
      <c r="G24" s="103">
        <v>3</v>
      </c>
      <c r="H24" s="104">
        <f t="shared" si="0"/>
        <v>6</v>
      </c>
      <c r="I24" s="104" t="str">
        <f t="shared" si="2"/>
        <v>DÜŞÜK FIRSAT</v>
      </c>
      <c r="J24" s="102" t="s">
        <v>182</v>
      </c>
      <c r="K24" s="105" t="s">
        <v>186</v>
      </c>
      <c r="L24" s="134">
        <v>46022</v>
      </c>
      <c r="M24" s="107" t="s">
        <v>188</v>
      </c>
      <c r="N24" s="106">
        <v>2</v>
      </c>
      <c r="O24" s="103">
        <v>4</v>
      </c>
      <c r="P24" s="104">
        <f t="shared" si="9"/>
        <v>8</v>
      </c>
      <c r="Q24" s="133" t="str">
        <f t="shared" si="10"/>
        <v>DÜŞÜK FIRSAT</v>
      </c>
    </row>
    <row r="25" spans="1:17" s="4" customFormat="1" ht="45.75" customHeight="1" x14ac:dyDescent="0.2">
      <c r="A25" s="120">
        <v>22</v>
      </c>
      <c r="B25" s="121"/>
      <c r="C25" s="78" t="s">
        <v>158</v>
      </c>
      <c r="D25" s="139" t="s">
        <v>33</v>
      </c>
      <c r="E25" s="122" t="s">
        <v>181</v>
      </c>
      <c r="F25" s="123">
        <v>2</v>
      </c>
      <c r="G25" s="123">
        <v>3</v>
      </c>
      <c r="H25" s="104">
        <f t="shared" si="0"/>
        <v>6</v>
      </c>
      <c r="I25" s="104" t="str">
        <f t="shared" si="2"/>
        <v>DÜŞÜK FIRSAT</v>
      </c>
      <c r="J25" s="122" t="s">
        <v>183</v>
      </c>
      <c r="K25" s="124" t="s">
        <v>186</v>
      </c>
      <c r="L25" s="134">
        <v>46022</v>
      </c>
      <c r="M25" s="107" t="s">
        <v>189</v>
      </c>
      <c r="N25" s="106">
        <v>3</v>
      </c>
      <c r="O25" s="103">
        <v>4</v>
      </c>
      <c r="P25" s="104">
        <f t="shared" si="9"/>
        <v>12</v>
      </c>
      <c r="Q25" s="133" t="str">
        <f t="shared" si="10"/>
        <v>ORTA FIRSAT</v>
      </c>
    </row>
    <row r="26" spans="1:17" s="4" customFormat="1" ht="45.75" customHeight="1" x14ac:dyDescent="0.2">
      <c r="A26" s="125"/>
      <c r="B26" s="109" t="s">
        <v>167</v>
      </c>
      <c r="C26" s="126"/>
      <c r="D26" s="114"/>
      <c r="E26" s="110"/>
      <c r="F26" s="111"/>
      <c r="G26" s="111"/>
      <c r="H26" s="112"/>
      <c r="I26" s="112"/>
      <c r="J26" s="110"/>
      <c r="K26" s="117"/>
      <c r="L26" s="118"/>
      <c r="M26" s="115"/>
      <c r="N26" s="115"/>
      <c r="O26" s="111"/>
      <c r="P26" s="112"/>
      <c r="Q26" s="112"/>
    </row>
    <row r="27" spans="1:17" s="4" customFormat="1" ht="45.75" customHeight="1" x14ac:dyDescent="0.2">
      <c r="A27" s="120">
        <v>26</v>
      </c>
      <c r="B27" s="121"/>
      <c r="C27" s="78" t="s">
        <v>159</v>
      </c>
      <c r="D27" s="139" t="s">
        <v>33</v>
      </c>
      <c r="E27" s="122" t="s">
        <v>194</v>
      </c>
      <c r="F27" s="123">
        <v>4</v>
      </c>
      <c r="G27" s="123">
        <v>4</v>
      </c>
      <c r="H27" s="104">
        <f t="shared" ref="H27:H31" si="11">IF(AND(F27="",G27=""),"",(F27*G27))</f>
        <v>16</v>
      </c>
      <c r="I27" s="104" t="str">
        <f t="shared" ref="I27:I31" si="12">IF(H27="","",IF(H27&lt;=5,"ÇOK DÜŞÜK FIRSAT",IF(AND(H27&gt;5,H27&lt;=9),"DÜŞÜK FIRSAT",IF(AND(H27&gt;9,H27&lt;=12),"ORTA FIRSAT",IF(AND(H27&gt;12,H27&lt;=16),"YÜKSEK FIRSAT",IF(H27&gt;16,"ÇOK YÜKSEK FIRSAT",""))))))</f>
        <v>YÜKSEK FIRSAT</v>
      </c>
      <c r="J27" s="100" t="s">
        <v>199</v>
      </c>
      <c r="K27" s="135" t="s">
        <v>200</v>
      </c>
      <c r="L27" s="134">
        <v>46022</v>
      </c>
      <c r="M27" s="100" t="s">
        <v>201</v>
      </c>
      <c r="N27" s="136">
        <v>4</v>
      </c>
      <c r="O27" s="136">
        <v>4</v>
      </c>
      <c r="P27" s="104">
        <f t="shared" ref="P27:P31" si="13">N27*O27</f>
        <v>16</v>
      </c>
      <c r="Q27" s="133" t="str">
        <f t="shared" ref="Q27:Q31" si="14">IF(P27="","",IF(P27&lt;=5,"ÇOK DÜŞÜK FIRSAT",IF(AND(P27&gt;5,P27&lt;=9),"DÜŞÜK FIRSAT",IF(AND(P27&gt;9,P27&lt;=12),"ORTA FIRSAT",IF(AND(P27&gt;12,P27&lt;=16),"YÜKSEK FIRSAT",IF(P27&gt;16,"ÇOK YÜKSEK FIRSAT",""))))))</f>
        <v>YÜKSEK FIRSAT</v>
      </c>
    </row>
    <row r="28" spans="1:17" s="4" customFormat="1" ht="85.5" customHeight="1" x14ac:dyDescent="0.2">
      <c r="A28" s="120">
        <v>27</v>
      </c>
      <c r="B28" s="121"/>
      <c r="C28" s="78" t="s">
        <v>160</v>
      </c>
      <c r="D28" s="139" t="s">
        <v>33</v>
      </c>
      <c r="E28" s="122" t="s">
        <v>195</v>
      </c>
      <c r="F28" s="123">
        <v>4</v>
      </c>
      <c r="G28" s="123">
        <v>4</v>
      </c>
      <c r="H28" s="104">
        <f t="shared" si="11"/>
        <v>16</v>
      </c>
      <c r="I28" s="104" t="str">
        <f t="shared" si="12"/>
        <v>YÜKSEK FIRSAT</v>
      </c>
      <c r="J28" s="135" t="s">
        <v>202</v>
      </c>
      <c r="K28" s="135" t="s">
        <v>203</v>
      </c>
      <c r="L28" s="134">
        <v>46022</v>
      </c>
      <c r="M28" s="135" t="s">
        <v>201</v>
      </c>
      <c r="N28" s="137">
        <v>4</v>
      </c>
      <c r="O28" s="137">
        <v>4</v>
      </c>
      <c r="P28" s="104">
        <f t="shared" si="13"/>
        <v>16</v>
      </c>
      <c r="Q28" s="133" t="str">
        <f t="shared" si="14"/>
        <v>YÜKSEK FIRSAT</v>
      </c>
    </row>
    <row r="29" spans="1:17" s="4" customFormat="1" ht="45.75" customHeight="1" x14ac:dyDescent="0.2">
      <c r="A29" s="120">
        <v>28</v>
      </c>
      <c r="B29" s="121"/>
      <c r="C29" s="78" t="s">
        <v>163</v>
      </c>
      <c r="D29" s="139" t="s">
        <v>33</v>
      </c>
      <c r="E29" s="122" t="s">
        <v>196</v>
      </c>
      <c r="F29" s="123">
        <v>2</v>
      </c>
      <c r="G29" s="123">
        <v>3</v>
      </c>
      <c r="H29" s="104">
        <f t="shared" si="11"/>
        <v>6</v>
      </c>
      <c r="I29" s="104" t="str">
        <f t="shared" si="12"/>
        <v>DÜŞÜK FIRSAT</v>
      </c>
      <c r="J29" s="135" t="s">
        <v>204</v>
      </c>
      <c r="K29" s="135" t="s">
        <v>185</v>
      </c>
      <c r="L29" s="134">
        <v>46022</v>
      </c>
      <c r="M29" s="135" t="s">
        <v>201</v>
      </c>
      <c r="N29" s="137">
        <v>2</v>
      </c>
      <c r="O29" s="137">
        <v>3</v>
      </c>
      <c r="P29" s="104">
        <f t="shared" si="13"/>
        <v>6</v>
      </c>
      <c r="Q29" s="133" t="str">
        <f t="shared" si="14"/>
        <v>DÜŞÜK FIRSAT</v>
      </c>
    </row>
    <row r="30" spans="1:17" s="4" customFormat="1" ht="45.75" customHeight="1" x14ac:dyDescent="0.2">
      <c r="A30" s="120">
        <v>29</v>
      </c>
      <c r="B30" s="121"/>
      <c r="C30" s="78" t="s">
        <v>164</v>
      </c>
      <c r="D30" s="139" t="s">
        <v>33</v>
      </c>
      <c r="E30" s="122" t="s">
        <v>197</v>
      </c>
      <c r="F30" s="123">
        <v>3</v>
      </c>
      <c r="G30" s="123">
        <v>3</v>
      </c>
      <c r="H30" s="104">
        <f t="shared" si="11"/>
        <v>9</v>
      </c>
      <c r="I30" s="104" t="str">
        <f t="shared" si="12"/>
        <v>DÜŞÜK FIRSAT</v>
      </c>
      <c r="J30" s="135" t="s">
        <v>205</v>
      </c>
      <c r="K30" s="135" t="s">
        <v>206</v>
      </c>
      <c r="L30" s="134">
        <v>46022</v>
      </c>
      <c r="M30" s="135" t="s">
        <v>201</v>
      </c>
      <c r="N30" s="137">
        <v>3</v>
      </c>
      <c r="O30" s="137">
        <v>3</v>
      </c>
      <c r="P30" s="104">
        <f t="shared" si="13"/>
        <v>9</v>
      </c>
      <c r="Q30" s="133" t="str">
        <f t="shared" si="14"/>
        <v>DÜŞÜK FIRSAT</v>
      </c>
    </row>
    <row r="31" spans="1:17" s="4" customFormat="1" ht="45.75" customHeight="1" x14ac:dyDescent="0.2">
      <c r="A31" s="120">
        <v>30</v>
      </c>
      <c r="B31" s="121"/>
      <c r="C31" s="78" t="s">
        <v>165</v>
      </c>
      <c r="D31" s="139" t="s">
        <v>33</v>
      </c>
      <c r="E31" s="122" t="s">
        <v>198</v>
      </c>
      <c r="F31" s="123">
        <v>3</v>
      </c>
      <c r="G31" s="123">
        <v>3</v>
      </c>
      <c r="H31" s="104">
        <f t="shared" si="11"/>
        <v>9</v>
      </c>
      <c r="I31" s="104" t="str">
        <f t="shared" si="12"/>
        <v>DÜŞÜK FIRSAT</v>
      </c>
      <c r="J31" s="135" t="s">
        <v>207</v>
      </c>
      <c r="K31" s="135" t="s">
        <v>200</v>
      </c>
      <c r="L31" s="134">
        <v>46022</v>
      </c>
      <c r="M31" s="135" t="s">
        <v>201</v>
      </c>
      <c r="N31" s="137">
        <v>3</v>
      </c>
      <c r="O31" s="137">
        <v>3</v>
      </c>
      <c r="P31" s="104">
        <f t="shared" si="13"/>
        <v>9</v>
      </c>
      <c r="Q31" s="133" t="str">
        <f t="shared" si="14"/>
        <v>DÜŞÜK FIRSAT</v>
      </c>
    </row>
    <row r="32" spans="1:17" ht="15.75" x14ac:dyDescent="0.2">
      <c r="A32" s="127"/>
      <c r="B32" s="128"/>
      <c r="C32" s="129"/>
      <c r="D32" s="129"/>
      <c r="E32" s="129"/>
      <c r="F32" s="130"/>
      <c r="G32" s="130"/>
      <c r="H32" s="130"/>
      <c r="I32" s="131" t="str">
        <f t="shared" ref="I32:I51" si="15">IF(H32="","",IF(H32&lt;=5,"ÇOK DÜŞÜK FIRSAT",IF(AND(H32&gt;5,H32&lt;=9),"DÜŞÜK FIRSAT",IF(AND(H32&gt;9,H32&lt;=12),"ORTA FIRSAT",IF(AND(H32&gt;12,H32&lt;=16),"YÜKSEK FIRSAT",IF(H32&gt;16,"ÇOK YÜKSEK FIRSAT",""))))))</f>
        <v/>
      </c>
      <c r="J32" s="132"/>
      <c r="K32" s="132"/>
      <c r="L32" s="132"/>
      <c r="M32" s="128"/>
      <c r="N32" s="128"/>
      <c r="O32" s="132"/>
      <c r="P32" s="132"/>
      <c r="Q32" s="131" t="str">
        <f t="shared" si="1"/>
        <v/>
      </c>
    </row>
    <row r="33" spans="1:17" ht="15.75" x14ac:dyDescent="0.2">
      <c r="A33" s="127"/>
      <c r="B33" s="128"/>
      <c r="C33" s="129"/>
      <c r="D33" s="129"/>
      <c r="E33" s="129"/>
      <c r="F33" s="130"/>
      <c r="G33" s="130"/>
      <c r="H33" s="130"/>
      <c r="I33" s="131" t="str">
        <f t="shared" si="15"/>
        <v/>
      </c>
      <c r="J33" s="132"/>
      <c r="K33" s="132"/>
      <c r="L33" s="132"/>
      <c r="M33" s="128"/>
      <c r="N33" s="128"/>
      <c r="O33" s="132"/>
      <c r="P33" s="132"/>
      <c r="Q33" s="131" t="str">
        <f t="shared" si="1"/>
        <v/>
      </c>
    </row>
    <row r="34" spans="1:17" ht="15.75" x14ac:dyDescent="0.2">
      <c r="A34" s="127"/>
      <c r="B34" s="128"/>
      <c r="C34" s="129"/>
      <c r="D34" s="129"/>
      <c r="E34" s="129"/>
      <c r="F34" s="130"/>
      <c r="G34" s="130"/>
      <c r="H34" s="130"/>
      <c r="I34" s="131" t="str">
        <f t="shared" si="15"/>
        <v/>
      </c>
      <c r="J34" s="132"/>
      <c r="K34" s="132"/>
      <c r="L34" s="132"/>
      <c r="M34" s="128"/>
      <c r="N34" s="128"/>
      <c r="O34" s="132"/>
      <c r="P34" s="132"/>
      <c r="Q34" s="131" t="str">
        <f t="shared" si="1"/>
        <v/>
      </c>
    </row>
    <row r="35" spans="1:17" ht="15.75" x14ac:dyDescent="0.2">
      <c r="A35" s="127"/>
      <c r="B35" s="128"/>
      <c r="C35" s="129"/>
      <c r="D35" s="129"/>
      <c r="E35" s="129"/>
      <c r="F35" s="130"/>
      <c r="G35" s="130"/>
      <c r="H35" s="130"/>
      <c r="I35" s="131" t="str">
        <f t="shared" si="15"/>
        <v/>
      </c>
      <c r="J35" s="132"/>
      <c r="K35" s="132"/>
      <c r="L35" s="132"/>
      <c r="M35" s="128"/>
      <c r="N35" s="128"/>
      <c r="O35" s="132"/>
      <c r="P35" s="132"/>
      <c r="Q35" s="131" t="str">
        <f t="shared" si="1"/>
        <v/>
      </c>
    </row>
    <row r="36" spans="1:17" ht="15.75" x14ac:dyDescent="0.2">
      <c r="A36" s="127"/>
      <c r="B36" s="128"/>
      <c r="C36" s="129"/>
      <c r="D36" s="129"/>
      <c r="E36" s="129"/>
      <c r="F36" s="130"/>
      <c r="G36" s="130"/>
      <c r="H36" s="130"/>
      <c r="I36" s="131" t="str">
        <f t="shared" si="15"/>
        <v/>
      </c>
      <c r="J36" s="132"/>
      <c r="K36" s="132"/>
      <c r="L36" s="132"/>
      <c r="M36" s="128"/>
      <c r="N36" s="128"/>
      <c r="O36" s="132"/>
      <c r="P36" s="132"/>
      <c r="Q36" s="131" t="str">
        <f t="shared" si="1"/>
        <v/>
      </c>
    </row>
    <row r="37" spans="1:17" ht="15.75" x14ac:dyDescent="0.2">
      <c r="A37" s="127"/>
      <c r="B37" s="128"/>
      <c r="C37" s="129"/>
      <c r="D37" s="129"/>
      <c r="E37" s="129"/>
      <c r="F37" s="130"/>
      <c r="G37" s="130"/>
      <c r="H37" s="130"/>
      <c r="I37" s="131" t="str">
        <f t="shared" si="15"/>
        <v/>
      </c>
      <c r="J37" s="132"/>
      <c r="K37" s="132"/>
      <c r="L37" s="132"/>
      <c r="M37" s="128"/>
      <c r="N37" s="128"/>
      <c r="O37" s="132"/>
      <c r="P37" s="132"/>
      <c r="Q37" s="131" t="str">
        <f t="shared" si="1"/>
        <v/>
      </c>
    </row>
    <row r="38" spans="1:17" ht="15.75" x14ac:dyDescent="0.2">
      <c r="A38" s="127"/>
      <c r="B38" s="128"/>
      <c r="C38" s="129"/>
      <c r="D38" s="129"/>
      <c r="E38" s="129"/>
      <c r="F38" s="130"/>
      <c r="G38" s="130"/>
      <c r="H38" s="130"/>
      <c r="I38" s="131" t="str">
        <f t="shared" si="15"/>
        <v/>
      </c>
      <c r="J38" s="132"/>
      <c r="K38" s="132"/>
      <c r="L38" s="132"/>
      <c r="M38" s="128"/>
      <c r="N38" s="128"/>
      <c r="O38" s="132"/>
      <c r="P38" s="132"/>
      <c r="Q38" s="131" t="str">
        <f t="shared" si="1"/>
        <v/>
      </c>
    </row>
    <row r="39" spans="1:17" ht="15.75" x14ac:dyDescent="0.2">
      <c r="A39" s="127"/>
      <c r="B39" s="128"/>
      <c r="C39" s="129"/>
      <c r="D39" s="129"/>
      <c r="E39" s="129"/>
      <c r="F39" s="130"/>
      <c r="G39" s="130"/>
      <c r="H39" s="130"/>
      <c r="I39" s="131" t="str">
        <f t="shared" si="15"/>
        <v/>
      </c>
      <c r="J39" s="132"/>
      <c r="K39" s="132"/>
      <c r="L39" s="132"/>
      <c r="M39" s="128"/>
      <c r="N39" s="128"/>
      <c r="O39" s="132"/>
      <c r="P39" s="132"/>
      <c r="Q39" s="131" t="str">
        <f t="shared" si="1"/>
        <v/>
      </c>
    </row>
    <row r="40" spans="1:17" ht="15.75" x14ac:dyDescent="0.2">
      <c r="A40" s="127"/>
      <c r="B40" s="128"/>
      <c r="C40" s="129"/>
      <c r="D40" s="129"/>
      <c r="E40" s="129"/>
      <c r="F40" s="130"/>
      <c r="G40" s="130"/>
      <c r="H40" s="130"/>
      <c r="I40" s="131" t="str">
        <f t="shared" si="15"/>
        <v/>
      </c>
      <c r="J40" s="132"/>
      <c r="K40" s="132"/>
      <c r="L40" s="132"/>
      <c r="M40" s="128"/>
      <c r="N40" s="128"/>
      <c r="O40" s="132"/>
      <c r="P40" s="132"/>
      <c r="Q40" s="131" t="str">
        <f t="shared" si="1"/>
        <v/>
      </c>
    </row>
    <row r="41" spans="1:17" ht="15.75" x14ac:dyDescent="0.2">
      <c r="A41" s="127"/>
      <c r="B41" s="128"/>
      <c r="C41" s="129"/>
      <c r="D41" s="129"/>
      <c r="E41" s="129"/>
      <c r="F41" s="130"/>
      <c r="G41" s="130"/>
      <c r="H41" s="130"/>
      <c r="I41" s="131" t="str">
        <f t="shared" si="15"/>
        <v/>
      </c>
      <c r="J41" s="132"/>
      <c r="K41" s="132"/>
      <c r="L41" s="132"/>
      <c r="M41" s="128"/>
      <c r="N41" s="128"/>
      <c r="O41" s="132"/>
      <c r="P41" s="132"/>
      <c r="Q41" s="131" t="str">
        <f t="shared" si="1"/>
        <v/>
      </c>
    </row>
    <row r="42" spans="1:17" ht="15.75" x14ac:dyDescent="0.2">
      <c r="A42" s="127"/>
      <c r="B42" s="128"/>
      <c r="C42" s="129"/>
      <c r="D42" s="129"/>
      <c r="E42" s="129"/>
      <c r="F42" s="130"/>
      <c r="G42" s="130"/>
      <c r="H42" s="130"/>
      <c r="I42" s="131" t="str">
        <f t="shared" si="15"/>
        <v/>
      </c>
      <c r="J42" s="132"/>
      <c r="K42" s="132"/>
      <c r="L42" s="132"/>
      <c r="M42" s="128"/>
      <c r="N42" s="128"/>
      <c r="O42" s="132"/>
      <c r="P42" s="132"/>
      <c r="Q42" s="131" t="str">
        <f t="shared" si="1"/>
        <v/>
      </c>
    </row>
    <row r="43" spans="1:17" ht="15.75" x14ac:dyDescent="0.2">
      <c r="A43" s="127"/>
      <c r="B43" s="128"/>
      <c r="C43" s="129"/>
      <c r="D43" s="129"/>
      <c r="E43" s="129"/>
      <c r="F43" s="130"/>
      <c r="G43" s="130"/>
      <c r="H43" s="130"/>
      <c r="I43" s="131" t="str">
        <f t="shared" si="15"/>
        <v/>
      </c>
      <c r="J43" s="132"/>
      <c r="K43" s="132"/>
      <c r="L43" s="132"/>
      <c r="M43" s="128"/>
      <c r="N43" s="128"/>
      <c r="O43" s="132"/>
      <c r="P43" s="132"/>
      <c r="Q43" s="131" t="str">
        <f t="shared" si="1"/>
        <v/>
      </c>
    </row>
    <row r="44" spans="1:17" ht="15.75" x14ac:dyDescent="0.2">
      <c r="A44" s="127"/>
      <c r="B44" s="128"/>
      <c r="C44" s="129"/>
      <c r="D44" s="129"/>
      <c r="E44" s="129"/>
      <c r="F44" s="130"/>
      <c r="G44" s="130"/>
      <c r="H44" s="130"/>
      <c r="I44" s="131" t="str">
        <f t="shared" si="15"/>
        <v/>
      </c>
      <c r="J44" s="132"/>
      <c r="K44" s="132"/>
      <c r="L44" s="132"/>
      <c r="M44" s="128"/>
      <c r="N44" s="128"/>
      <c r="O44" s="132"/>
      <c r="P44" s="132"/>
      <c r="Q44" s="131" t="str">
        <f t="shared" si="1"/>
        <v/>
      </c>
    </row>
    <row r="45" spans="1:17" ht="15.75" x14ac:dyDescent="0.2">
      <c r="A45" s="127"/>
      <c r="B45" s="128"/>
      <c r="C45" s="129"/>
      <c r="D45" s="129"/>
      <c r="E45" s="129"/>
      <c r="F45" s="130"/>
      <c r="G45" s="130"/>
      <c r="H45" s="130"/>
      <c r="I45" s="131" t="str">
        <f t="shared" si="15"/>
        <v/>
      </c>
      <c r="J45" s="132"/>
      <c r="K45" s="132"/>
      <c r="L45" s="132"/>
      <c r="M45" s="128"/>
      <c r="N45" s="128"/>
      <c r="O45" s="132"/>
      <c r="P45" s="132"/>
      <c r="Q45" s="131" t="str">
        <f t="shared" si="1"/>
        <v/>
      </c>
    </row>
    <row r="46" spans="1:17" ht="15.75" x14ac:dyDescent="0.2">
      <c r="A46" s="127"/>
      <c r="B46" s="128"/>
      <c r="C46" s="129"/>
      <c r="D46" s="129"/>
      <c r="E46" s="129"/>
      <c r="F46" s="130"/>
      <c r="G46" s="130"/>
      <c r="H46" s="130"/>
      <c r="I46" s="131" t="str">
        <f t="shared" si="15"/>
        <v/>
      </c>
      <c r="J46" s="132"/>
      <c r="K46" s="132"/>
      <c r="L46" s="132"/>
      <c r="M46" s="128"/>
      <c r="N46" s="128"/>
      <c r="O46" s="132"/>
      <c r="P46" s="132"/>
      <c r="Q46" s="131" t="str">
        <f t="shared" si="1"/>
        <v/>
      </c>
    </row>
    <row r="47" spans="1:17" ht="15.75" x14ac:dyDescent="0.2">
      <c r="A47" s="127"/>
      <c r="B47" s="128"/>
      <c r="C47" s="129"/>
      <c r="D47" s="129"/>
      <c r="E47" s="129"/>
      <c r="F47" s="130"/>
      <c r="G47" s="130"/>
      <c r="H47" s="130"/>
      <c r="I47" s="131" t="str">
        <f t="shared" si="15"/>
        <v/>
      </c>
      <c r="J47" s="132"/>
      <c r="K47" s="132"/>
      <c r="L47" s="132"/>
      <c r="M47" s="128"/>
      <c r="N47" s="128"/>
      <c r="O47" s="132"/>
      <c r="P47" s="132"/>
      <c r="Q47" s="131" t="str">
        <f t="shared" si="1"/>
        <v/>
      </c>
    </row>
    <row r="48" spans="1:17" ht="15.75" x14ac:dyDescent="0.2">
      <c r="A48" s="127"/>
      <c r="B48" s="128"/>
      <c r="C48" s="129"/>
      <c r="D48" s="129"/>
      <c r="E48" s="129"/>
      <c r="F48" s="130"/>
      <c r="G48" s="130"/>
      <c r="H48" s="130"/>
      <c r="I48" s="131" t="str">
        <f t="shared" si="15"/>
        <v/>
      </c>
      <c r="J48" s="132"/>
      <c r="K48" s="132"/>
      <c r="L48" s="132"/>
      <c r="M48" s="128"/>
      <c r="N48" s="128"/>
      <c r="O48" s="132"/>
      <c r="P48" s="132"/>
      <c r="Q48" s="131" t="str">
        <f t="shared" si="1"/>
        <v/>
      </c>
    </row>
    <row r="49" spans="1:17" ht="15.75" x14ac:dyDescent="0.2">
      <c r="A49" s="127"/>
      <c r="B49" s="128"/>
      <c r="C49" s="129"/>
      <c r="D49" s="129"/>
      <c r="E49" s="129"/>
      <c r="F49" s="130"/>
      <c r="G49" s="130"/>
      <c r="H49" s="130"/>
      <c r="I49" s="131" t="str">
        <f t="shared" si="15"/>
        <v/>
      </c>
      <c r="J49" s="132"/>
      <c r="K49" s="132"/>
      <c r="L49" s="132"/>
      <c r="M49" s="128"/>
      <c r="N49" s="128"/>
      <c r="O49" s="132"/>
      <c r="P49" s="132"/>
      <c r="Q49" s="131" t="str">
        <f t="shared" si="1"/>
        <v/>
      </c>
    </row>
    <row r="50" spans="1:17" ht="15.75" x14ac:dyDescent="0.2">
      <c r="A50" s="127"/>
      <c r="B50" s="128"/>
      <c r="C50" s="129"/>
      <c r="D50" s="129"/>
      <c r="E50" s="129"/>
      <c r="F50" s="130"/>
      <c r="G50" s="130"/>
      <c r="H50" s="130"/>
      <c r="I50" s="131" t="str">
        <f t="shared" si="15"/>
        <v/>
      </c>
      <c r="J50" s="132"/>
      <c r="K50" s="132"/>
      <c r="L50" s="132"/>
      <c r="M50" s="128"/>
      <c r="N50" s="128"/>
      <c r="O50" s="132"/>
      <c r="P50" s="132"/>
      <c r="Q50" s="131" t="str">
        <f t="shared" si="1"/>
        <v/>
      </c>
    </row>
    <row r="51" spans="1:17" ht="15.75" x14ac:dyDescent="0.2">
      <c r="A51" s="127"/>
      <c r="B51" s="128"/>
      <c r="C51" s="129"/>
      <c r="D51" s="129"/>
      <c r="E51" s="129"/>
      <c r="F51" s="130"/>
      <c r="G51" s="130"/>
      <c r="H51" s="130"/>
      <c r="I51" s="131" t="str">
        <f t="shared" si="15"/>
        <v/>
      </c>
      <c r="J51" s="132"/>
      <c r="K51" s="132"/>
      <c r="L51" s="132"/>
      <c r="M51" s="128"/>
      <c r="N51" s="128"/>
      <c r="O51" s="132"/>
      <c r="P51" s="132"/>
      <c r="Q51" s="131" t="str">
        <f t="shared" si="1"/>
        <v/>
      </c>
    </row>
  </sheetData>
  <mergeCells count="15">
    <mergeCell ref="F4:I4"/>
    <mergeCell ref="J4:J5"/>
    <mergeCell ref="K4:K5"/>
    <mergeCell ref="L4:L5"/>
    <mergeCell ref="M4:Q4"/>
    <mergeCell ref="A1:B3"/>
    <mergeCell ref="C1:K3"/>
    <mergeCell ref="L1:P1"/>
    <mergeCell ref="L2:P2"/>
    <mergeCell ref="L3:P3"/>
    <mergeCell ref="A4:A5"/>
    <mergeCell ref="B4:B5"/>
    <mergeCell ref="C4:C5"/>
    <mergeCell ref="D4:D5"/>
    <mergeCell ref="E4:E5"/>
  </mergeCells>
  <conditionalFormatting sqref="I6 Q6">
    <cfRule type="expression" dxfId="17" priority="141">
      <formula>AND(H6&gt;16,H6&lt;=25)</formula>
    </cfRule>
    <cfRule type="expression" dxfId="16" priority="142">
      <formula>AND(H6&gt;=15,H6&lt;20)</formula>
    </cfRule>
    <cfRule type="expression" dxfId="15" priority="144">
      <formula>AND(H6&gt;=6,H6&lt;=9)</formula>
    </cfRule>
    <cfRule type="expression" dxfId="14" priority="145">
      <formula>AND(H6&gt;=1,H6&lt;=5)</formula>
    </cfRule>
  </conditionalFormatting>
  <conditionalFormatting sqref="I6:I7 Q6:Q10 Q12:Q16 Q23:Q25">
    <cfRule type="expression" dxfId="13" priority="143">
      <formula>AND(H6&gt;=10,H6&lt;=12)</formula>
    </cfRule>
  </conditionalFormatting>
  <conditionalFormatting sqref="I7 Q7:Q10 Q12:Q16 Q23:Q25">
    <cfRule type="expression" dxfId="12" priority="329">
      <formula>AND(H7&gt;=6,H7&lt;=9)</formula>
    </cfRule>
    <cfRule type="expression" dxfId="11" priority="330">
      <formula>AND(H7&gt;=1,H7&lt;=5)</formula>
    </cfRule>
  </conditionalFormatting>
  <conditionalFormatting sqref="I7:I51 Q7:Q51">
    <cfRule type="expression" dxfId="10" priority="22">
      <formula>AND(H7&gt;=15,H7&lt;20)</formula>
    </cfRule>
  </conditionalFormatting>
  <conditionalFormatting sqref="I8:I51 Q17:Q22">
    <cfRule type="expression" dxfId="9" priority="23">
      <formula>AND(H8&gt;=10,H8&lt;=12)</formula>
    </cfRule>
    <cfRule type="expression" dxfId="8" priority="24">
      <formula>AND(H8&gt;=6,H8&lt;=9)</formula>
    </cfRule>
    <cfRule type="expression" dxfId="7" priority="25">
      <formula>AND(H8&gt;=1,H8&lt;=5)</formula>
    </cfRule>
  </conditionalFormatting>
  <conditionalFormatting sqref="Q7:Q51 I7:I51">
    <cfRule type="expression" dxfId="6" priority="21">
      <formula>AND(H7&gt;16,H7&lt;=25)</formula>
    </cfRule>
  </conditionalFormatting>
  <conditionalFormatting sqref="Q11">
    <cfRule type="expression" dxfId="5" priority="18">
      <formula>AND(P11&gt;=10,P11&lt;=12)</formula>
    </cfRule>
    <cfRule type="expression" dxfId="4" priority="19">
      <formula>AND(P11&gt;=6,P11&lt;=9)</formula>
    </cfRule>
    <cfRule type="expression" dxfId="3" priority="20">
      <formula>AND(P11&gt;=1,P11&lt;=5)</formula>
    </cfRule>
  </conditionalFormatting>
  <conditionalFormatting sqref="Q26:Q51">
    <cfRule type="expression" dxfId="2" priority="1">
      <formula>AND(P26&gt;=10,P26&lt;=12)</formula>
    </cfRule>
    <cfRule type="expression" dxfId="1" priority="2">
      <formula>AND(P26&gt;=6,P26&lt;=9)</formula>
    </cfRule>
    <cfRule type="expression" dxfId="0" priority="3">
      <formula>AND(P26&gt;=1,P26&lt;=5)</formula>
    </cfRule>
  </conditionalFormatting>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2</vt:i4>
      </vt:variant>
    </vt:vector>
  </HeadingPairs>
  <TitlesOfParts>
    <vt:vector size="6" baseType="lpstr">
      <vt:lpstr>Risk Değerlendirme Prosedürü</vt:lpstr>
      <vt:lpstr>Risk Analizi</vt:lpstr>
      <vt:lpstr>Fırsat Değerlendirme Prosedürü</vt:lpstr>
      <vt:lpstr>Fırsat Analizi</vt:lpstr>
      <vt:lpstr>'Risk Analizi'!Yazdırma_Alanı</vt:lpstr>
      <vt:lpstr>'Risk Analizi'!Yazdırma_Başlıkları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Anonim</cp:lastModifiedBy>
  <cp:lastPrinted>2018-07-30T10:57:40Z</cp:lastPrinted>
  <dcterms:created xsi:type="dcterms:W3CDTF">2018-02-25T12:51:09Z</dcterms:created>
  <dcterms:modified xsi:type="dcterms:W3CDTF">2026-07-08T21:08:04Z</dcterms:modified>
</cp:coreProperties>
</file>